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4e900bfc6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ent Comparison" sheetId="1" r:id="R6376ae9c51a14e44"/>
    <x:sheet xmlns:r="http://schemas.openxmlformats.org/officeDocument/2006/relationships" name="Event Planner" sheetId="2" r:id="R27c8c1bc3efb48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(#,##0);&quot;—&quot;"/>
    <x:numFmt numFmtId="201" formatCode="$#,##0;($#,##0);&quot;—&quot;"/>
    <x:numFmt numFmtId="202" formatCode="0.0%;(0.0%);&quot;—&quot;"/>
    <x:numFmt numFmtId="203" formatCode="#,##0.0;(#,##0.0);&quot;—&quot;"/>
  </x:numFmts>
  <x:fonts count="13">
    <x:font>
      <x:sz val="11"/>
      <x:name val="Carlito"/>
    </x:font>
    <x:font>
      <x:sz val="11"/>
      <x:color rgb="FF10182C"/>
      <x:name val="Arial"/>
    </x:font>
    <x:font>
      <x:b/>
      <x:sz val="17"/>
      <x:color rgb="FF10182C"/>
      <x:name val="Arial"/>
    </x:font>
    <x:font>
      <x:sz val="11"/>
      <x:color rgb="FF52627B"/>
      <x:name val="Arial"/>
    </x:font>
    <x:font>
      <x:sz val="11"/>
      <x:color rgb="FF246BFD"/>
      <x:name val="Arial"/>
    </x:font>
    <x:font>
      <x:b/>
      <x:sz val="11"/>
      <x:color rgb="FFFFFFFF"/>
      <x:name val="Arial"/>
    </x:font>
    <x:font>
      <x:sz val="11"/>
      <x:color rgb="FF145AC5"/>
      <x:name val="Arial"/>
    </x:font>
    <x:font>
      <x:b/>
      <x:sz val="11"/>
      <x:color rgb="FF10182C"/>
      <x:name val="Arial"/>
    </x:font>
    <x:font>
      <x:b/>
      <x:i/>
      <x:sz val="11"/>
      <x:color rgb="FF10182C"/>
      <x:name val="Arial"/>
    </x:font>
    <x:font>
      <x:i/>
      <x:sz val="11"/>
      <x:color rgb="FF10182C"/>
      <x:name val="Arial"/>
    </x:font>
    <x:font>
      <x:i/>
      <x:sz val="11"/>
      <x:color rgb="FF145AC5"/>
      <x:name val="Arial"/>
    </x:font>
    <x:font>
      <x:sz val="11"/>
      <x:color rgb="FF10182C"/>
      <x:name val="Arial"/>
    </x:font>
    <x:font>
      <x:i/>
      <x:sz val="11"/>
      <x:color rgb="FF10182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0182C"/>
      </x:patternFill>
    </x:fill>
    <x:fill>
      <x:patternFill patternType="solid">
        <x:fgColor rgb="FFFFF5D9"/>
      </x:patternFill>
    </x:fill>
    <x:fill>
      <x:patternFill patternType="solid">
        <x:fgColor rgb="FFF1F5FA"/>
      </x:patternFill>
    </x:fill>
    <x:fill>
      <x:patternFill patternType="solid">
        <x:fgColor rgb="FFE7EFFF"/>
      </x:patternFill>
    </x:fill>
    <x:fill>
      <x:patternFill patternType="solid">
        <x:fgColor rgb="FFFFFFFF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00BBE8"/>
      </x:bottom>
      <x:diagonal/>
    </x:border>
    <x:border>
      <x:left/>
      <x:right/>
      <x:top style="thin">
        <x:color rgb="FFCBD5E1"/>
      </x:top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202" fontId="7" fillId="4" borderId="0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202" fontId="8" fillId="4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3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202" fontId="7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11" fillId="6" borderId="0" xfId="0" applyNumberFormat="1" applyFont="1" applyFill="1" applyBorder="1" applyAlignment="1">
      <x:alignment vertical="center"/>
    </x:xf>
    <x:xf numFmtId="202" fontId="10" fillId="6" borderId="0" xfId="0" applyNumberFormat="1" applyFont="1" applyFill="1" applyBorder="1" applyAlignment="1">
      <x:alignment vertical="center"/>
    </x:xf>
    <x:xf numFmtId="202" fontId="12" fillId="6" borderId="0" xfId="0" applyNumberFormat="1" applyFont="1" applyFill="1" applyBorder="1" applyAlignment="1">
      <x:alignment vertical="center"/>
    </x:xf>
    <x:xf numFmtId="200" fontId="6" fillId="6" borderId="0" xfId="0" applyNumberFormat="1" applyFont="1" applyFill="1" applyBorder="1" applyAlignment="1">
      <x:alignment vertical="center"/>
    </x:xf>
    <x:xf numFmtId="200" fontId="11" fillId="6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4">
    <x:dxf>
      <x:font>
        <x:color rgb="FFB42318"/>
      </x:font>
      <x:fill>
        <x:patternFill>
          <x:bgColor rgb="FFFFF0ED"/>
        </x:patternFill>
      </x:fill>
    </x:dxf>
    <x:dxf>
      <x:font>
        <x:color rgb="FFB42318"/>
      </x:font>
      <x:fill>
        <x:patternFill>
          <x:bgColor rgb="FFFFF0ED"/>
        </x:patternFill>
      </x:fill>
    </x:dxf>
    <x:dxf>
      <x:font>
        <x:color rgb="FFB42318"/>
      </x:font>
      <x:fill>
        <x:patternFill>
          <x:bgColor rgb="FFFFF0ED"/>
        </x:patternFill>
      </x:fill>
    </x:dxf>
    <x:dxf>
      <x:font>
        <x:color rgb="FFB42318"/>
      </x:font>
      <x:fill>
        <x:patternFill>
          <x:bgColor rgb="FFFFF0ED"/>
        </x:patternFill>
      </x:fill>
    </x:dxf>
    <x:dxf>
      <x:font>
        <x:color rgb="FFB42318"/>
      </x:font>
      <x:fill>
        <x:patternFill>
          <x:bgColor rgb="FFFFF0ED"/>
        </x:patternFill>
      </x:fill>
    </x:dxf>
    <x:dxf>
      <x:font>
        <x:color rgb="FFB42318"/>
      </x:font>
      <x:fill>
        <x:patternFill>
          <x:bgColor rgb="FFFFF0ED"/>
        </x:patternFill>
      </x:fill>
    </x:dxf>
    <x:dxf>
      <x:font>
        <x:color rgb="FFB42318"/>
      </x:font>
      <x:fill>
        <x:patternFill>
          <x:bgColor rgb="FFFFF0ED"/>
        </x:patternFill>
      </x:fill>
    </x:dxf>
    <x:dxf>
      <x:font>
        <x:color rgb="FFB42318"/>
      </x:font>
      <x:fill>
        <x:patternFill>
          <x:bgColor rgb="FFFFF0ED"/>
        </x:patternFill>
      </x:fill>
    </x:dxf>
    <x:dxf>
      <x:font>
        <x:color rgb="FFB42318"/>
      </x:font>
      <x:fill>
        <x:patternFill>
          <x:bgColor rgb="FFFFF0ED"/>
        </x:patternFill>
      </x:fill>
    </x:dxf>
    <x:dxf>
      <x:font>
        <x:color rgb="FFB42318"/>
      </x:font>
      <x:fill>
        <x:patternFill>
          <x:bgColor rgb="FFFFF0ED"/>
        </x:patternFill>
      </x:fill>
    </x:dxf>
    <x:dxf>
      <x:font>
        <x:color rgb="FFB42318"/>
      </x:font>
      <x:fill>
        <x:patternFill>
          <x:bgColor rgb="FFFFF0ED"/>
        </x:patternFill>
      </x:fill>
    </x:dxf>
    <x:dxf>
      <x:font>
        <x:color rgb="FFB42318"/>
      </x:font>
      <x:fill>
        <x:patternFill>
          <x:bgColor rgb="FFFFF0ED"/>
        </x:patternFill>
      </x:fill>
    </x:dxf>
    <x:dxf>
      <x:font>
        <x:color rgb="FFB42318"/>
      </x:font>
      <x:fill>
        <x:patternFill>
          <x:bgColor rgb="FFFFF0ED"/>
        </x:patternFill>
      </x:fill>
    </x:dxf>
    <x:dxf>
      <x:font>
        <x:color rgb="FFB42318"/>
      </x:font>
      <x:fill>
        <x:patternFill>
          <x:bgColor rgb="FFFFF0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b6ec3d2424a6c" /><Relationship Type="http://schemas.openxmlformats.org/officeDocument/2006/relationships/theme" Target="/xl/theme/theme1.xml" Id="Rb75dcdde7ad7428f" /><Relationship Type="http://schemas.openxmlformats.org/officeDocument/2006/relationships/sharedStrings" Target="/xl/sharedStrings.xml" Id="R01899360f1474208" /><Relationship Type="http://schemas.openxmlformats.org/officeDocument/2006/relationships/worksheet" Target="/xl/worksheets/sheet1.xml" Id="R6376ae9c51a14e44" /><Relationship Type="http://schemas.openxmlformats.org/officeDocument/2006/relationships/worksheet" Target="/xl/worksheets/sheet2.xml" Id="R27c8c1bc3efb48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6BFD"/>
  </x:sheetPr>
  <x:sheetViews>
    <x:sheetView showGridLines="0" workbookViewId="0"/>
  </x:sheetViews>
  <x:sheetFormatPr defaultRowHeight="15"/>
  <x:cols>
    <x:col min="1" max="1" width="3" hidden="0" customWidth="1"/>
    <x:col min="2" max="2" width="31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2"/>
      <x:c r="B2" s="4" t="str">
        <x:v>impulse | Event ROI Calculator</x:v>
      </x:c>
      <x:c r="C2" s="3"/>
      <x:c r="D2" s="3"/>
      <x:c r="E2" s="3"/>
      <x:c r="F2" s="3"/>
      <x:c r="G2" s="3"/>
      <x:c r="H2" s="3"/>
    </x:row>
    <x:row r="3" ht="25" customHeight="1">
      <x:c r="A3" s="2"/>
      <x:c r="B3" s="5" t="str">
        <x:v>Compare event returns, then use the planner to improve your next event.</x:v>
      </x:c>
      <x:c r="C3" s="2"/>
      <x:c r="D3" s="2"/>
      <x:c r="E3" s="2"/>
      <x:c r="F3" s="2"/>
      <x:c r="G3" s="2"/>
      <x:c r="H3" s="2"/>
    </x:row>
    <x:row r="4" ht="25" customHeight="1">
      <x:c r="A4" s="2"/>
      <x:c r="B4" s="5" t="str">
        <x:v>USD • Example data • Edit the blue values in the yellow cells on Event Planner.</x:v>
      </x:c>
      <x:c r="C4" s="2"/>
      <x:c r="D4" s="2"/>
      <x:c r="E4" s="2"/>
      <x:c r="F4" s="2"/>
      <x:c r="G4" s="2"/>
      <x:c r="H4" s="2"/>
    </x:row>
    <x:row r="5" ht="25" customHeight="1">
      <x:c r="A5" s="2"/>
      <x:c r="B5" s="6" t="str">
        <x:v>https://www.impulse-interactive.com/calculator/roi</x:v>
      </x:c>
      <x:c r="C5" s="2"/>
      <x:c r="D5" s="2"/>
      <x:c r="E5" s="2"/>
      <x:c r="F5" s="2"/>
      <x:c r="G5" s="2"/>
      <x:c r="H5" s="2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38" customHeight="1">
      <x:c r="A7" s="2"/>
      <x:c r="B7" s="10" t="str">
        <x:v>Event</x:v>
      </x:c>
      <x:c r="C7" s="10" t="str">
        <x:v>Forecast cost</x:v>
      </x:c>
      <x:c r="D7" s="10" t="str">
        <x:v>Actual cost</x:v>
      </x:c>
      <x:c r="E7" s="10" t="str">
        <x:v>Forecast revenue</x:v>
      </x:c>
      <x:c r="F7" s="10" t="str">
        <x:v>Actual revenue</x:v>
      </x:c>
      <x:c r="G7" s="10" t="str">
        <x:v>Forecast ROI</x:v>
      </x:c>
      <x:c r="H7" s="10" t="str">
        <x:v>Actual ROI</x:v>
      </x:c>
    </x:row>
    <x:row r="8" ht="25" customHeight="1">
      <x:c r="A8" s="2"/>
      <x:c r="B8" s="17" t="str">
        <x:f>IF(LEN('Event Planner'!C2)=0,"",'Event Planner'!C2)</x:f>
        <x:v>Example conference</x:v>
      </x:c>
      <x:c r="C8" s="18" t="n">
        <x:f>IF(LEN('Event Planner'!C32)=0,"",'Event Planner'!C32)</x:f>
        <x:v>20000</x:v>
      </x:c>
      <x:c r="D8" s="18" t="n">
        <x:f>IF(LEN('Event Planner'!D32)=0,"",'Event Planner'!D32)</x:f>
        <x:v>22000</x:v>
      </x:c>
      <x:c r="E8" s="18" t="n">
        <x:f>IF(LEN('Event Planner'!C35)=0,"",'Event Planner'!C35)</x:f>
        <x:v>40000</x:v>
      </x:c>
      <x:c r="F8" s="18" t="n">
        <x:f>IF(LEN('Event Planner'!D35)=0,"",'Event Planner'!D35)</x:f>
        <x:v>50000</x:v>
      </x:c>
      <x:c r="G8" s="19" t="n">
        <x:f>IF(LEN('Event Planner'!C38)=0,"",'Event Planner'!C38)</x:f>
        <x:v>1</x:v>
      </x:c>
      <x:c r="H8" s="19" t="n">
        <x:f>IF(LEN('Event Planner'!D38)=0,"",'Event Planner'!D38)</x:f>
        <x:v>1.2727272727272727</x:v>
      </x:c>
    </x:row>
    <x:row r="9" ht="25" customHeight="1">
      <x:c r="A9" s="2"/>
      <x:c r="B9" s="2" t="str">
        <x:f>IF(LEN('Event Planner'!C48)=0,"",'Event Planner'!C48)</x:f>
        <x:v>Example brand event</x:v>
      </x:c>
      <x:c r="C9" s="15" t="n">
        <x:f>IF(LEN('Event Planner'!C78)=0,"",'Event Planner'!C78)</x:f>
        <x:v>12000</x:v>
      </x:c>
      <x:c r="D9" s="15" t="n">
        <x:f>IF(LEN('Event Planner'!D78)=0,"",'Event Planner'!D78)</x:f>
        <x:v>12500</x:v>
      </x:c>
      <x:c r="E9" s="15" t="n">
        <x:f>IF(LEN('Event Planner'!C81)=0,"",'Event Planner'!C81)</x:f>
        <x:v>21000</x:v>
      </x:c>
      <x:c r="F9" s="15" t="n">
        <x:f>IF(LEN('Event Planner'!D81)=0,"",'Event Planner'!D81)</x:f>
        <x:v>26500</x:v>
      </x:c>
      <x:c r="G9" s="16" t="n">
        <x:f>IF(LEN('Event Planner'!C84)=0,"",'Event Planner'!C84)</x:f>
        <x:v>0.75</x:v>
      </x:c>
      <x:c r="H9" s="16" t="n">
        <x:f>IF(LEN('Event Planner'!D84)=0,"",'Event Planner'!D84)</x:f>
        <x:v>1.12</x:v>
      </x:c>
    </x:row>
    <x:row r="10" ht="25" customHeight="1">
      <x:c r="A10" s="2"/>
      <x:c r="B10" s="17" t="str">
        <x:f>IF(LEN('Event Planner'!C94)=0,"",'Event Planner'!C94)</x:f>
        <x:v>Example roundtable</x:v>
      </x:c>
      <x:c r="C10" s="18" t="n">
        <x:f>IF(LEN('Event Planner'!C124)=0,"",'Event Planner'!C124)</x:f>
        <x:v>9000</x:v>
      </x:c>
      <x:c r="D10" s="18" t="n">
        <x:f>IF(LEN('Event Planner'!D124)=0,"",'Event Planner'!D124)</x:f>
        <x:v>9500</x:v>
      </x:c>
      <x:c r="E10" s="18" t="n">
        <x:f>IF(LEN('Event Planner'!C127)=0,"",'Event Planner'!C127)</x:f>
        <x:v>24000</x:v>
      </x:c>
      <x:c r="F10" s="18" t="n">
        <x:f>IF(LEN('Event Planner'!D127)=0,"",'Event Planner'!D127)</x:f>
        <x:v>20000</x:v>
      </x:c>
      <x:c r="G10" s="19" t="n">
        <x:f>IF(LEN('Event Planner'!C130)=0,"",'Event Planner'!C130)</x:f>
        <x:v>1.6666666666666667</x:v>
      </x:c>
      <x:c r="H10" s="19" t="n">
        <x:f>IF(LEN('Event Planner'!D130)=0,"",'Event Planner'!D130)</x:f>
        <x:v>1.105263157894737</x:v>
      </x:c>
    </x:row>
    <x:row r="11" ht="25" customHeight="1">
      <x:c r="A11" s="2"/>
      <x:c r="B11" s="2"/>
      <x:c r="C11" s="15"/>
      <x:c r="D11" s="15"/>
      <x:c r="E11" s="15"/>
      <x:c r="F11" s="15"/>
      <x:c r="G11" s="16"/>
      <x:c r="H11" s="16"/>
    </x:row>
    <x:row r="12" ht="30" customHeight="1">
      <x:c r="A12" s="2"/>
      <x:c r="B12" s="34" t="str">
        <x:v>All events</x:v>
      </x:c>
      <x:c r="C12" s="35" t="n">
        <x:f>IF(COUNT(C8:C10)&lt;3,"",SUM(C8:C10))</x:f>
        <x:v>41000</x:v>
      </x:c>
      <x:c r="D12" s="35" t="n">
        <x:f>IF(COUNT(D8:D10)&lt;3,"",SUM(D8:D10))</x:f>
        <x:v>44000</x:v>
      </x:c>
      <x:c r="E12" s="35" t="n">
        <x:f>IF(COUNT(E8:E10)&lt;3,"",SUM(E8:E10))</x:f>
        <x:v>85000</x:v>
      </x:c>
      <x:c r="F12" s="35" t="n">
        <x:f>IF(COUNT(F8:F10)&lt;3,"",SUM(F8:F10))</x:f>
        <x:v>96500</x:v>
      </x:c>
      <x:c r="G12" s="36" t="n">
        <x:f>IF(COUNT('Event Planner'!C37,'Event Planner'!C83,'Event Planner'!C129,C12)&lt;4,"",IF(C12=0,"n.a.",SUM('Event Planner'!C37,'Event Planner'!C83,'Event Planner'!C129)/C12))</x:f>
        <x:v>1.0731707317073171</x:v>
      </x:c>
      <x:c r="H12" s="36" t="n">
        <x:f>IF(COUNT('Event Planner'!D37,'Event Planner'!D83,'Event Planner'!D129,D12)&lt;4,"",IF(D12=0,"n.a.",SUM('Event Planner'!D37,'Event Planner'!D83,'Event Planner'!D129)/D12))</x:f>
        <x:v>1.1931818181818181</x:v>
      </x:c>
    </x:row>
    <x:row r="13" ht="25" customHeight="1">
      <x:c r="A13" s="2"/>
      <x:c r="B13" s="2"/>
      <x:c r="C13" s="2"/>
      <x:c r="D13" s="2"/>
      <x:c r="E13" s="2"/>
      <x:c r="F13" s="2"/>
      <x:c r="G13" s="2"/>
      <x:c r="H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</x:row>
    <x:row r="15" ht="38" customHeight="1">
      <x:c r="A15" s="2"/>
      <x:c r="B15" s="10" t="str">
        <x:v>Actual performance</x:v>
      </x:c>
      <x:c r="C15" s="10" t="str">
        <x:v>Qualified leads</x:v>
      </x:c>
      <x:c r="D15" s="10" t="str">
        <x:v>New customers</x:v>
      </x:c>
      <x:c r="E15" s="10" t="str">
        <x:v>Cost per lead</x:v>
      </x:c>
      <x:c r="F15" s="10" t="str">
        <x:v>Acquisition cost</x:v>
      </x:c>
      <x:c r="G15" s="10" t="str">
        <x:v>Net return</x:v>
      </x:c>
      <x:c r="H15" s="10" t="str">
        <x:v>Follow-up days</x:v>
      </x:c>
    </x:row>
    <x:row r="16" ht="25" customHeight="1">
      <x:c r="A16" s="2"/>
      <x:c r="B16" s="17" t="str">
        <x:f>IF(LEN('Event Planner'!C2)=0,"",'Event Planner'!C2)</x:f>
        <x:v>Example conference</x:v>
      </x:c>
      <x:c r="C16" s="37" t="n">
        <x:f>IF(LEN('Event Planner'!D16)=0,"",'Event Planner'!D16)</x:f>
        <x:v>240</x:v>
      </x:c>
      <x:c r="D16" s="37" t="n">
        <x:f>IF(LEN('Event Planner'!D18)=0,"",'Event Planner'!D18)</x:f>
        <x:v>24</x:v>
      </x:c>
      <x:c r="E16" s="18" t="n">
        <x:f>IF(LEN('Event Planner'!D39)=0,"",'Event Planner'!D39)</x:f>
        <x:v>91.66666666666667</x:v>
      </x:c>
      <x:c r="F16" s="18" t="n">
        <x:f>IF(LEN('Event Planner'!D40)=0,"",'Event Planner'!D40)</x:f>
        <x:v>916.6666666666666</x:v>
      </x:c>
      <x:c r="G16" s="18" t="n">
        <x:f>IF(LEN('Event Planner'!D37)=0,"",'Event Planner'!D37)</x:f>
        <x:v>28000</x:v>
      </x:c>
      <x:c r="H16" s="37" t="n">
        <x:f>IF(LEN('Event Planner'!C3)=0,"",'Event Planner'!C3)</x:f>
        <x:v>90</x:v>
      </x:c>
    </x:row>
    <x:row r="17" ht="25" customHeight="1">
      <x:c r="A17" s="2"/>
      <x:c r="B17" s="2" t="str">
        <x:f>IF(LEN('Event Planner'!C48)=0,"",'Event Planner'!C48)</x:f>
        <x:v>Example brand event</x:v>
      </x:c>
      <x:c r="C17" s="38" t="n">
        <x:f>IF(LEN('Event Planner'!D62)=0,"",'Event Planner'!D62)</x:f>
        <x:v>180</x:v>
      </x:c>
      <x:c r="D17" s="38" t="n">
        <x:f>IF(LEN('Event Planner'!D64)=0,"",'Event Planner'!D64)</x:f>
        <x:v>15</x:v>
      </x:c>
      <x:c r="E17" s="15" t="n">
        <x:f>IF(LEN('Event Planner'!D85)=0,"",'Event Planner'!D85)</x:f>
        <x:v>69.44444444444444</x:v>
      </x:c>
      <x:c r="F17" s="15" t="n">
        <x:f>IF(LEN('Event Planner'!D86)=0,"",'Event Planner'!D86)</x:f>
        <x:v>833.3333333333334</x:v>
      </x:c>
      <x:c r="G17" s="15" t="n">
        <x:f>IF(LEN('Event Planner'!D83)=0,"",'Event Planner'!D83)</x:f>
        <x:v>14000</x:v>
      </x:c>
      <x:c r="H17" s="38" t="n">
        <x:f>IF(LEN('Event Planner'!C49)=0,"",'Event Planner'!C49)</x:f>
        <x:v>90</x:v>
      </x:c>
    </x:row>
    <x:row r="18" ht="25" customHeight="1">
      <x:c r="A18" s="2"/>
      <x:c r="B18" s="17" t="str">
        <x:f>IF(LEN('Event Planner'!C94)=0,"",'Event Planner'!C94)</x:f>
        <x:v>Example roundtable</x:v>
      </x:c>
      <x:c r="C18" s="37" t="n">
        <x:f>IF(LEN('Event Planner'!D108)=0,"",'Event Planner'!D108)</x:f>
        <x:v>44</x:v>
      </x:c>
      <x:c r="D18" s="37" t="n">
        <x:f>IF(LEN('Event Planner'!D110)=0,"",'Event Planner'!D110)</x:f>
        <x:v>5</x:v>
      </x:c>
      <x:c r="E18" s="18" t="n">
        <x:f>IF(LEN('Event Planner'!D131)=0,"",'Event Planner'!D131)</x:f>
        <x:v>215.9090909090909</x:v>
      </x:c>
      <x:c r="F18" s="18" t="n">
        <x:f>IF(LEN('Event Planner'!D132)=0,"",'Event Planner'!D132)</x:f>
        <x:v>1900</x:v>
      </x:c>
      <x:c r="G18" s="18" t="n">
        <x:f>IF(LEN('Event Planner'!D129)=0,"",'Event Planner'!D129)</x:f>
        <x:v>10500</x:v>
      </x:c>
      <x:c r="H18" s="37" t="n">
        <x:f>IF(LEN('Event Planner'!C95)=0,"",'Event Planner'!C95)</x:f>
        <x:v>90</x:v>
      </x:c>
    </x:row>
    <x:row r="19" ht="25" customHeight="1">
      <x:c r="A19" s="2"/>
      <x:c r="B19" s="2"/>
      <x:c r="C19" s="2"/>
      <x:c r="D19" s="2"/>
      <x:c r="E19" s="2"/>
      <x:c r="F19" s="2"/>
      <x:c r="G19" s="2"/>
      <x:c r="H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</x:row>
    <x:row r="21" ht="25" customHeight="1">
      <x:c r="A21" s="2"/>
      <x:c r="B21" s="5" t="str">
        <x:v>ROI = (revenue × gross margin − event cost) ÷ event cost.</x:v>
      </x:c>
      <x:c r="C21" s="2"/>
      <x:c r="D21" s="2"/>
      <x:c r="E21" s="2"/>
      <x:c r="F21" s="2"/>
      <x:c r="G21" s="2"/>
      <x:c r="H21" s="2"/>
    </x:row>
    <x:row r="22" ht="25" customHeight="1">
      <x:c r="A22" s="2"/>
      <x:c r="B22" s="5" t="str">
        <x:v>All-events ROI uses total net return ÷ total cost, not an average of event percentages.</x:v>
      </x:c>
      <x:c r="C22" s="2"/>
      <x:c r="D22" s="2"/>
      <x:c r="E22" s="2"/>
      <x:c r="F22" s="2"/>
      <x:c r="G22" s="2"/>
      <x:c r="H22" s="2"/>
    </x:row>
    <x:row r="23" ht="25" customHeight="1">
      <x:c r="A23" s="2"/>
      <x:c r="B23" s="5" t="str">
        <x:v>Use the same follow-up period and attribution approach when comparing events.</x:v>
      </x:c>
      <x:c r="C23" s="2"/>
      <x:c r="D23" s="2"/>
      <x:c r="E23" s="2"/>
      <x:c r="F23" s="2"/>
      <x:c r="G23" s="2"/>
      <x:c r="H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</x:row>
    <x:row r="25" ht="25" customHeight="1">
      <x:c r="A25" s="2"/>
      <x:c r="B25" s="5" t="str">
        <x:v>Plan one event or compare three. Duplicate this workbook for your next event series.</x:v>
      </x:c>
      <x:c r="C25" s="2"/>
      <x:c r="D25" s="2"/>
      <x:c r="E25" s="2"/>
      <x:c r="F25" s="2"/>
      <x:c r="G25" s="2"/>
      <x:c r="H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2"/>
      <x:c r="B27" s="6" t="str">
        <x:v>https://www.impulse-interactive.com/</x:v>
      </x:c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</x:sheetData>
  <x:conditionalFormatting sqref="G8:H10">
    <x:cfRule type="cellIs" dxfId="12" priority="1" operator="lessThan">
      <x:formula>0</x:formula>
    </x:cfRule>
  </x:conditionalFormatting>
  <x:conditionalFormatting sqref="G12:H12">
    <x:cfRule type="cellIs" dxfId="13" priority="2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6BFD"/>
  </x:sheetPr>
  <x:sheetViews>
    <x:sheetView showGridLines="0" workbookViewId="0"/>
  </x:sheetViews>
  <x:sheetFormatPr defaultRowHeight="15"/>
  <x:cols>
    <x:col min="1" max="1" width="3" hidden="0" customWidth="1"/>
    <x:col min="2" max="2" width="31" hidden="0" customWidth="1"/>
    <x:col min="3" max="3" width="19" hidden="0" customWidth="1"/>
    <x:col min="4" max="4" width="19" hidden="0" customWidth="1"/>
    <x:col min="5" max="5" width="19" hidden="0" customWidth="1"/>
    <x:col min="6" max="6" width="3" hidden="0" customWidth="1"/>
    <x:col min="7" max="7" width="5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4" customHeight="1">
      <x:c r="A2" s="2"/>
      <x:c r="B2" s="11" t="str">
        <x:v>Event 1</x:v>
      </x:c>
      <x:c r="C2" s="13" t="str">
        <x:v>Example conference</x:v>
      </x:c>
      <x:c r="D2" s="2"/>
      <x:c r="E2" s="2"/>
      <x:c r="F2" s="2"/>
      <x:c r="G2" s="5" t="str">
        <x:v>IMPULSE • EVENT ROI PLANNER</x:v>
      </x:c>
    </x:row>
    <x:row r="3" ht="25" customHeight="1">
      <x:c r="A3" s="2"/>
      <x:c r="B3" s="2" t="str">
        <x:v>Follow-up period (days)</x:v>
      </x:c>
      <x:c r="C3" s="14" t="n">
        <x:v>90</x:v>
      </x:c>
      <x:c r="D3" s="2"/>
      <x:c r="E3" s="2"/>
      <x:c r="F3" s="2"/>
      <x:c r="G3" s="5" t="str">
        <x:v>Use revenue earned within this measurement window.</x:v>
      </x:c>
    </x:row>
    <x:row r="4" ht="25" customHeight="1">
      <x:c r="A4" s="2"/>
      <x:c r="B4" s="2"/>
      <x:c r="C4" s="2"/>
      <x:c r="D4" s="2"/>
      <x:c r="E4" s="2"/>
      <x:c r="F4" s="2"/>
      <x:c r="G4" s="2"/>
    </x:row>
    <x:row r="5" ht="38" customHeight="1">
      <x:c r="A5" s="2"/>
      <x:c r="B5" s="10" t="str">
        <x:v>Results • USD</x:v>
      </x:c>
      <x:c r="C5" s="10" t="str">
        <x:v>Forecast</x:v>
      </x:c>
      <x:c r="D5" s="10" t="str">
        <x:v>Actual</x:v>
      </x:c>
      <x:c r="E5" s="10" t="str">
        <x:v>Actual − forecast</x:v>
      </x:c>
      <x:c r="F5" s="2"/>
      <x:c r="G5" s="5" t="str">
        <x:v>START HERE</x:v>
      </x:c>
    </x:row>
    <x:row r="6" ht="25" customHeight="1">
      <x:c r="A6" s="2"/>
      <x:c r="B6" s="2" t="str">
        <x:v>Total revenue</x:v>
      </x:c>
      <x:c r="C6" s="15" t="n">
        <x:f>IF(LEN(C35)=0,"",C35)</x:f>
        <x:v>40000</x:v>
      </x:c>
      <x:c r="D6" s="15" t="n">
        <x:f>IF(LEN(D35)=0,"",D35)</x:f>
        <x:v>50000</x:v>
      </x:c>
      <x:c r="E6" s="15" t="n">
        <x:f>IF(COUNT(C6:D6)&lt;2,"",D6-C6)</x:f>
        <x:v>10000</x:v>
      </x:c>
      <x:c r="F6" s="2"/>
      <x:c r="G6" s="5" t="str">
        <x:v>1. Rename the event and set your follow-up period.</x:v>
      </x:c>
    </x:row>
    <x:row r="7" ht="25" customHeight="1">
      <x:c r="A7" s="2"/>
      <x:c r="B7" s="2" t="str">
        <x:v>Total event cost</x:v>
      </x:c>
      <x:c r="C7" s="15" t="n">
        <x:f>IF(LEN(C32)=0,"",C32)</x:f>
        <x:v>20000</x:v>
      </x:c>
      <x:c r="D7" s="15" t="n">
        <x:f>IF(LEN(D32)=0,"",D32)</x:f>
        <x:v>22000</x:v>
      </x:c>
      <x:c r="E7" s="15" t="n">
        <x:f>IF(COUNT(C7:D7)&lt;2,"",D7-C7)</x:f>
        <x:v>2000</x:v>
      </x:c>
      <x:c r="F7" s="2"/>
      <x:c r="G7" s="5" t="str">
        <x:v>2. Enter revenue drivers and itemized event costs.</x:v>
      </x:c>
    </x:row>
    <x:row r="8" ht="25" customHeight="1">
      <x:c r="A8" s="2"/>
      <x:c r="B8" s="20" t="str">
        <x:v>Net return</x:v>
      </x:c>
      <x:c r="C8" s="21" t="n">
        <x:f>IF(LEN(C37)=0,"",C37)</x:f>
        <x:v>20000</x:v>
      </x:c>
      <x:c r="D8" s="21" t="n">
        <x:f>IF(LEN(D37)=0,"",D37)</x:f>
        <x:v>28000</x:v>
      </x:c>
      <x:c r="E8" s="21" t="n">
        <x:f>IF(COUNT(C8:D8)&lt;2,"",D8-C8)</x:f>
        <x:v>8000</x:v>
      </x:c>
      <x:c r="F8" s="2"/>
      <x:c r="G8" s="5" t="str">
        <x:v>3. Add actual results after the event.</x:v>
      </x:c>
    </x:row>
    <x:row r="9" ht="25" customHeight="1">
      <x:c r="A9" s="2"/>
      <x:c r="B9" s="28" t="str">
        <x:v>Event ROI</x:v>
      </x:c>
      <x:c r="C9" s="29" t="n">
        <x:f>IF(LEN(C38)=0,"",C38)</x:f>
        <x:v>1</x:v>
      </x:c>
      <x:c r="D9" s="29" t="n">
        <x:f>IF(LEN(D38)=0,"",D38)</x:f>
        <x:v>1.2727272727272727</x:v>
      </x:c>
      <x:c r="E9" s="29" t="n">
        <x:f>IF(COUNT(C9:D9)&lt;2,"",D9-C9)</x:f>
        <x:v>0.2727272727272727</x:v>
      </x:c>
      <x:c r="F9" s="2"/>
      <x:c r="G9" s="5" t="str">
        <x:v>ROI change is a percentage-point difference.</x:v>
      </x:c>
    </x:row>
    <x:row r="10" ht="25" customHeight="1">
      <x:c r="A10" s="2"/>
      <x:c r="B10" s="2" t="str">
        <x:v>Cost per qualified lead</x:v>
      </x:c>
      <x:c r="C10" s="15" t="n">
        <x:f>IF(LEN(C39)=0,"",C39)</x:f>
        <x:v>100</x:v>
      </x:c>
      <x:c r="D10" s="15" t="n">
        <x:f>IF(LEN(D39)=0,"",D39)</x:f>
        <x:v>91.66666666666667</x:v>
      </x:c>
      <x:c r="E10" s="15" t="n">
        <x:f>IF(COUNT(C10:D10)&lt;2,"",D10-C10)</x:f>
        <x:v>-8.333333333333329</x:v>
      </x:c>
      <x:c r="F10" s="2"/>
      <x:c r="G10" s="2"/>
    </x:row>
    <x:row r="11" ht="25" customHeight="1">
      <x:c r="A11" s="2"/>
      <x:c r="B11" s="2" t="str">
        <x:v>Customer acquisition cost</x:v>
      </x:c>
      <x:c r="C11" s="15" t="n">
        <x:f>IF(LEN(C40)=0,"",C40)</x:f>
        <x:v>1000</x:v>
      </x:c>
      <x:c r="D11" s="15" t="n">
        <x:f>IF(LEN(D40)=0,"",D40)</x:f>
        <x:v>916.6666666666666</x:v>
      </x:c>
      <x:c r="E11" s="15" t="n">
        <x:f>IF(COUNT(C11:D11)&lt;2,"",D11-C11)</x:f>
        <x:v>-83.33333333333337</x:v>
      </x:c>
      <x:c r="F11" s="2"/>
      <x:c r="G11" s="2"/>
    </x:row>
    <x:row r="12" ht="25" customHeight="1">
      <x:c r="A12" s="2"/>
      <x:c r="B12" s="2" t="str">
        <x:v>Break-even revenue</x:v>
      </x:c>
      <x:c r="C12" s="15" t="n">
        <x:f>IF(LEN(C41)=0,"",C41)</x:f>
        <x:v>20000</x:v>
      </x:c>
      <x:c r="D12" s="15" t="n">
        <x:f>IF(LEN(D41)=0,"",D41)</x:f>
        <x:v>22000</x:v>
      </x:c>
      <x:c r="E12" s="15" t="n">
        <x:f>IF(COUNT(C12:D12)&lt;2,"",D12-C12)</x:f>
        <x:v>2000</x:v>
      </x:c>
      <x:c r="F12" s="2"/>
      <x:c r="G12" s="2"/>
    </x:row>
    <x:row r="13" ht="25" customHeight="1">
      <x:c r="A13" s="2"/>
      <x:c r="B13" s="20" t="str">
        <x:v>REVENUE DRIVERS</x:v>
      </x:c>
      <x:c r="C13" s="20"/>
      <x:c r="D13" s="20"/>
      <x:c r="E13" s="20"/>
      <x:c r="F13" s="2"/>
      <x:c r="G13" s="2"/>
    </x:row>
    <x:row r="14" ht="28" customHeight="1">
      <x:c r="A14" s="2"/>
      <x:c r="B14" s="2" t="str">
        <x:v>Attendees</x:v>
      </x:c>
      <x:c r="C14" s="14" t="n">
        <x:v>1000</x:v>
      </x:c>
      <x:c r="D14" s="14" t="n">
        <x:v>1200</x:v>
      </x:c>
      <x:c r="E14" s="40"/>
      <x:c r="F14" s="2"/>
      <x:c r="G14" s="5" t="str">
        <x:v>Forecast attendees drive leads, customers and revenue.</x:v>
      </x:c>
    </x:row>
    <x:row r="15" ht="25" customHeight="1">
      <x:c r="A15" s="2"/>
      <x:c r="B15" s="30" t="str">
        <x:v>Qualified-lead capture rate</x:v>
      </x:c>
      <x:c r="C15" s="31" t="n">
        <x:v>0.2</x:v>
      </x:c>
      <x:c r="D15" s="42" t="n">
        <x:f>IF(COUNT(D14,D16)&lt;2,"",IF(D14=0,"n.a.",D16/D14))</x:f>
        <x:v>0.2</x:v>
      </x:c>
      <x:c r="E15" s="2"/>
      <x:c r="F15" s="2"/>
      <x:c r="G15" s="5" t="str">
        <x:v>Share of attendees captured as qualified leads.</x:v>
      </x:c>
    </x:row>
    <x:row r="16" ht="25" customHeight="1">
      <x:c r="A16" s="2"/>
      <x:c r="B16" s="2" t="str">
        <x:v>Qualified leads</x:v>
      </x:c>
      <x:c r="C16" s="44" t="n">
        <x:f>IF(COUNT(C14:C15)&lt;2,"",C14*C15)</x:f>
        <x:v>200</x:v>
      </x:c>
      <x:c r="D16" s="14" t="n">
        <x:v>240</x:v>
      </x:c>
      <x:c r="E16" s="2"/>
      <x:c r="F16" s="2"/>
      <x:c r="G16" s="5" t="str">
        <x:v>Forecast: attendees × capture rate. Actual: enter leads.</x:v>
      </x:c>
    </x:row>
    <x:row r="17" ht="25" customHeight="1">
      <x:c r="A17" s="2"/>
      <x:c r="B17" s="30" t="str">
        <x:v>Lead-to-customer conversion</x:v>
      </x:c>
      <x:c r="C17" s="31" t="n">
        <x:v>0.1</x:v>
      </x:c>
      <x:c r="D17" s="32" t="n">
        <x:f>IF(COUNT(D16,D18)&lt;2,"",IF(D16=0,"n.a.",D18/D16))</x:f>
        <x:v>0.1</x:v>
      </x:c>
      <x:c r="E17" s="30"/>
      <x:c r="F17" s="2"/>
      <x:c r="G17" s="2"/>
    </x:row>
    <x:row r="18" ht="25" customHeight="1">
      <x:c r="A18" s="2"/>
      <x:c r="B18" s="2" t="str">
        <x:v>New customers</x:v>
      </x:c>
      <x:c r="C18" s="25" t="n">
        <x:f>IF(COUNT(C16:C17)&lt;2,"",C16*C17)</x:f>
        <x:v>20</x:v>
      </x:c>
      <x:c r="D18" s="14" t="n">
        <x:v>24</x:v>
      </x:c>
      <x:c r="E18" s="2"/>
      <x:c r="F18" s="2"/>
      <x:c r="G18" s="5" t="str">
        <x:v>Forecast customers = qualified leads × conversion rate.</x:v>
      </x:c>
    </x:row>
    <x:row r="19" ht="25" customHeight="1">
      <x:c r="A19" s="2"/>
      <x:c r="B19" s="2" t="str">
        <x:v>Average customer revenue</x:v>
      </x:c>
      <x:c r="C19" s="24" t="n">
        <x:v>2000</x:v>
      </x:c>
      <x:c r="D19" s="15" t="n">
        <x:f>IF(COUNT(D18,D20)&lt;2,"",IF(D18=0,"n.a.",D20/D18))</x:f>
        <x:v>2000</x:v>
      </x:c>
      <x:c r="E19" s="2"/>
      <x:c r="F19" s="2"/>
      <x:c r="G19" s="5" t="str">
        <x:v>Use revenue per new customer within the follow-up period.</x:v>
      </x:c>
    </x:row>
    <x:row r="20" ht="25" customHeight="1">
      <x:c r="A20" s="2"/>
      <x:c r="B20" s="2" t="str">
        <x:v>Customer revenue</x:v>
      </x:c>
      <x:c r="C20" s="15" t="n">
        <x:f>IF(COUNT(C18:C19)&lt;2,"",C18*C19)</x:f>
        <x:v>40000</x:v>
      </x:c>
      <x:c r="D20" s="24" t="n">
        <x:v>48000</x:v>
      </x:c>
      <x:c r="E20" s="2"/>
      <x:c r="F20" s="2"/>
      <x:c r="G20" s="5" t="str">
        <x:v>Actual: enter customer revenue attributed to this event.</x:v>
      </x:c>
    </x:row>
    <x:row r="21" ht="25" customHeight="1">
      <x:c r="A21" s="2"/>
      <x:c r="B21" s="2" t="str">
        <x:v>Direct event revenue</x:v>
      </x:c>
      <x:c r="C21" s="24" t="n">
        <x:v>0</x:v>
      </x:c>
      <x:c r="D21" s="24" t="n">
        <x:v>2000</x:v>
      </x:c>
      <x:c r="E21" s="2"/>
      <x:c r="F21" s="2"/>
      <x:c r="G21" s="5" t="str">
        <x:v>Tickets, sponsorships or sales not counted above.</x:v>
      </x:c>
    </x:row>
    <x:row r="22" ht="25" customHeight="1">
      <x:c r="A22" s="2"/>
      <x:c r="B22" s="30" t="str">
        <x:v>Gross margin</x:v>
      </x:c>
      <x:c r="C22" s="31" t="n">
        <x:v>1</x:v>
      </x:c>
      <x:c r="D22" s="31" t="n">
        <x:v>1</x:v>
      </x:c>
      <x:c r="E22" s="30"/>
      <x:c r="F22" s="2"/>
      <x:c r="G22" s="5" t="str">
        <x:v>Keep 100% for revenue ROI; enter margin for profit ROI.</x:v>
      </x:c>
    </x:row>
    <x:row r="23" ht="25" customHeight="1">
      <x:c r="A23" s="2"/>
      <x:c r="B23" s="2"/>
      <x:c r="C23" s="2"/>
      <x:c r="D23" s="2"/>
      <x:c r="E23" s="2"/>
      <x:c r="F23" s="2"/>
      <x:c r="G23" s="2"/>
    </x:row>
    <x:row r="24" ht="28" customHeight="1">
      <x:c r="A24" s="2"/>
      <x:c r="B24" s="20" t="str">
        <x:v>ITEMIZED EVENT COSTS</x:v>
      </x:c>
      <x:c r="C24" s="20"/>
      <x:c r="D24" s="20"/>
      <x:c r="E24" s="20"/>
      <x:c r="F24" s="2"/>
      <x:c r="G24" s="2"/>
    </x:row>
    <x:row r="25" ht="25" customHeight="1">
      <x:c r="A25" s="2"/>
      <x:c r="B25" s="2" t="str">
        <x:v>Venue / booth</x:v>
      </x:c>
      <x:c r="C25" s="24" t="n">
        <x:v>8000</x:v>
      </x:c>
      <x:c r="D25" s="24" t="n">
        <x:v>9000</x:v>
      </x:c>
      <x:c r="E25" s="2"/>
      <x:c r="F25" s="2"/>
      <x:c r="G25" s="5" t="str">
        <x:v>Include event costs once; enter 0 for unused categories.</x:v>
      </x:c>
    </x:row>
    <x:row r="26" ht="25" customHeight="1">
      <x:c r="A26" s="2"/>
      <x:c r="B26" s="2" t="str">
        <x:v>Staff / travel</x:v>
      </x:c>
      <x:c r="C26" s="24" t="n">
        <x:v>6000</x:v>
      </x:c>
      <x:c r="D26" s="24" t="n">
        <x:v>6500</x:v>
      </x:c>
      <x:c r="E26" s="2"/>
      <x:c r="F26" s="2"/>
      <x:c r="G26" s="2"/>
    </x:row>
    <x:row r="27" ht="25" customHeight="1">
      <x:c r="A27" s="2"/>
      <x:c r="B27" s="2" t="str">
        <x:v>Promotion</x:v>
      </x:c>
      <x:c r="C27" s="24" t="n">
        <x:v>4000</x:v>
      </x:c>
      <x:c r="D27" s="24" t="n">
        <x:v>3500</x:v>
      </x:c>
      <x:c r="E27" s="2"/>
      <x:c r="F27" s="2"/>
      <x:c r="G27" s="5" t="str">
        <x:v>Blue text + pale yellow fill = editable input.</x:v>
      </x:c>
    </x:row>
    <x:row r="28" ht="25" customHeight="1">
      <x:c r="A28" s="2"/>
      <x:c r="B28" s="2" t="str">
        <x:v>Technology / software</x:v>
      </x:c>
      <x:c r="C28" s="24" t="n">
        <x:v>2000</x:v>
      </x:c>
      <x:c r="D28" s="24" t="n">
        <x:v>2000</x:v>
      </x:c>
      <x:c r="E28" s="2"/>
      <x:c r="F28" s="2"/>
      <x:c r="G28" s="5" t="str">
        <x:v>Other cells calculate automatically.</x:v>
      </x:c>
    </x:row>
    <x:row r="29" ht="25" customHeight="1">
      <x:c r="A29" s="2"/>
      <x:c r="B29" s="2" t="str">
        <x:v>Production / materials</x:v>
      </x:c>
      <x:c r="C29" s="24" t="n">
        <x:v>0</x:v>
      </x:c>
      <x:c r="D29" s="24" t="n">
        <x:v>1000</x:v>
      </x:c>
      <x:c r="E29" s="2"/>
      <x:c r="F29" s="2"/>
      <x:c r="G29" s="2"/>
    </x:row>
    <x:row r="30" ht="25" customHeight="1">
      <x:c r="A30" s="2"/>
      <x:c r="B30" s="2" t="str">
        <x:v>Hospitality</x:v>
      </x:c>
      <x:c r="C30" s="24" t="n">
        <x:v>0</x:v>
      </x:c>
      <x:c r="D30" s="24" t="n">
        <x:v>0</x:v>
      </x:c>
      <x:c r="E30" s="2"/>
      <x:c r="F30" s="2"/>
      <x:c r="G30" s="5" t="str">
        <x:v>Blank inputs leave dependent results blank.</x:v>
      </x:c>
    </x:row>
    <x:row r="31" ht="25" customHeight="1">
      <x:c r="A31" s="2"/>
      <x:c r="B31" s="2" t="str">
        <x:v>Other costs</x:v>
      </x:c>
      <x:c r="C31" s="24" t="n">
        <x:v>0</x:v>
      </x:c>
      <x:c r="D31" s="24" t="n">
        <x:v>0</x:v>
      </x:c>
      <x:c r="E31" s="2"/>
      <x:c r="F31" s="2"/>
      <x:c r="G31" s="5" t="str">
        <x:v>n.a. means a rate has a zero denominator.</x:v>
      </x:c>
    </x:row>
    <x:row r="32" ht="25" customHeight="1">
      <x:c r="A32" s="2"/>
      <x:c r="B32" s="26" t="str">
        <x:v>Total event cost</x:v>
      </x:c>
      <x:c r="C32" s="27" t="n">
        <x:f>IF(COUNT(C25:C31)&lt;7,"",SUM(C25:C31))</x:f>
        <x:v>20000</x:v>
      </x:c>
      <x:c r="D32" s="27" t="n">
        <x:f>IF(COUNT(D25:D31)&lt;7,"",SUM(D25:D31))</x:f>
        <x:v>22000</x:v>
      </x:c>
      <x:c r="E32" s="2"/>
      <x:c r="F32" s="2"/>
      <x:c r="G32" s="2"/>
    </x:row>
    <x:row r="33" ht="25" customHeight="1">
      <x:c r="A33" s="2"/>
      <x:c r="B33" s="2"/>
      <x:c r="C33" s="2"/>
      <x:c r="D33" s="2"/>
      <x:c r="E33" s="2"/>
      <x:c r="F33" s="2"/>
      <x:c r="G33" s="2"/>
    </x:row>
    <x:row r="34" ht="28" customHeight="1">
      <x:c r="A34" s="2"/>
      <x:c r="B34" s="20" t="str">
        <x:v>HOW THE RETURN IS CALCULATED</x:v>
      </x:c>
      <x:c r="C34" s="20"/>
      <x:c r="D34" s="20"/>
      <x:c r="E34" s="20"/>
      <x:c r="F34" s="2"/>
      <x:c r="G34" s="2"/>
    </x:row>
    <x:row r="35" ht="25" customHeight="1">
      <x:c r="A35" s="2"/>
      <x:c r="B35" s="2" t="str">
        <x:v>Total revenue</x:v>
      </x:c>
      <x:c r="C35" s="15" t="n">
        <x:f>IF(COUNT(C20:C21)&lt;2,"",SUM(C20:C21))</x:f>
        <x:v>40000</x:v>
      </x:c>
      <x:c r="D35" s="15" t="n">
        <x:f>IF(COUNT(D20:D21)&lt;2,"",SUM(D20:D21))</x:f>
        <x:v>50000</x:v>
      </x:c>
      <x:c r="E35" s="2"/>
      <x:c r="F35" s="2"/>
      <x:c r="G35" s="5" t="str">
        <x:v>Customer revenue + direct event revenue.</x:v>
      </x:c>
    </x:row>
    <x:row r="36" ht="25" customHeight="1">
      <x:c r="A36" s="2"/>
      <x:c r="B36" s="2" t="str">
        <x:v>Return before event cost</x:v>
      </x:c>
      <x:c r="C36" s="15" t="n">
        <x:f>IF(COUNT(C35,C22)&lt;2,"",C35*C22)</x:f>
        <x:v>40000</x:v>
      </x:c>
      <x:c r="D36" s="15" t="n">
        <x:f>IF(COUNT(D35,D22)&lt;2,"",D35*D22)</x:f>
        <x:v>50000</x:v>
      </x:c>
      <x:c r="E36" s="2"/>
      <x:c r="F36" s="2"/>
      <x:c r="G36" s="5" t="str">
        <x:v>Total revenue × gross margin.</x:v>
      </x:c>
    </x:row>
    <x:row r="37" ht="25" customHeight="1">
      <x:c r="A37" s="2"/>
      <x:c r="B37" s="2" t="str">
        <x:v>Net return</x:v>
      </x:c>
      <x:c r="C37" s="15" t="n">
        <x:f>IF(COUNT(C36,C32)&lt;2,"",C36-C32)</x:f>
        <x:v>20000</x:v>
      </x:c>
      <x:c r="D37" s="15" t="n">
        <x:f>IF(COUNT(D36,D32)&lt;2,"",D36-D32)</x:f>
        <x:v>28000</x:v>
      </x:c>
      <x:c r="E37" s="2"/>
      <x:c r="F37" s="2"/>
      <x:c r="G37" s="5" t="str">
        <x:v>Return before event cost − total event cost.</x:v>
      </x:c>
    </x:row>
    <x:row r="38" ht="25" customHeight="1">
      <x:c r="A38" s="2"/>
      <x:c r="B38" s="30" t="str">
        <x:v>Event ROI</x:v>
      </x:c>
      <x:c r="C38" s="32" t="n">
        <x:f>IF(COUNT(C37,C32)&lt;2,"",IF(C32=0,"n.a.",C37/C32))</x:f>
        <x:v>1</x:v>
      </x:c>
      <x:c r="D38" s="32" t="n">
        <x:f>IF(COUNT(D37,D32)&lt;2,"",IF(D32=0,"n.a.",D37/D32))</x:f>
        <x:v>1.2727272727272727</x:v>
      </x:c>
      <x:c r="E38" s="30"/>
      <x:c r="F38" s="2"/>
      <x:c r="G38" s="5" t="str">
        <x:v>Net return ÷ total event cost.</x:v>
      </x:c>
    </x:row>
    <x:row r="39" ht="25" customHeight="1">
      <x:c r="A39" s="2"/>
      <x:c r="B39" s="2" t="str">
        <x:v>Cost per qualified lead</x:v>
      </x:c>
      <x:c r="C39" s="15" t="n">
        <x:f>IF(COUNT(C32,C16)&lt;2,"",IF(C16=0,"n.a.",C32/C16))</x:f>
        <x:v>100</x:v>
      </x:c>
      <x:c r="D39" s="15" t="n">
        <x:f>IF(COUNT(D32,D16)&lt;2,"",IF(D16=0,"n.a.",D32/D16))</x:f>
        <x:v>91.66666666666667</x:v>
      </x:c>
      <x:c r="E39" s="2"/>
      <x:c r="F39" s="2"/>
      <x:c r="G39" s="5" t="str">
        <x:v>Total event cost ÷ qualified leads.</x:v>
      </x:c>
    </x:row>
    <x:row r="40" ht="25" customHeight="1">
      <x:c r="A40" s="2"/>
      <x:c r="B40" s="2" t="str">
        <x:v>Customer acquisition cost</x:v>
      </x:c>
      <x:c r="C40" s="15" t="n">
        <x:f>IF(COUNT(C32,C18)&lt;2,"",IF(C18=0,"n.a.",C32/C18))</x:f>
        <x:v>1000</x:v>
      </x:c>
      <x:c r="D40" s="15" t="n">
        <x:f>IF(COUNT(D32,D18)&lt;2,"",IF(D18=0,"n.a.",D32/D18))</x:f>
        <x:v>916.6666666666666</x:v>
      </x:c>
      <x:c r="E40" s="2"/>
      <x:c r="F40" s="2"/>
      <x:c r="G40" s="5" t="str">
        <x:v>Total event cost ÷ new customers.</x:v>
      </x:c>
    </x:row>
    <x:row r="41" ht="25" customHeight="1">
      <x:c r="A41" s="2"/>
      <x:c r="B41" s="2" t="str">
        <x:v>Break-even revenue</x:v>
      </x:c>
      <x:c r="C41" s="15" t="n">
        <x:f>IF(COUNT(C32,C22)&lt;2,"",IF(C22=0,"n.a.",C32/C22))</x:f>
        <x:v>20000</x:v>
      </x:c>
      <x:c r="D41" s="15" t="n">
        <x:f>IF(COUNT(D32,D22)&lt;2,"",IF(D22=0,"n.a.",D32/D22))</x:f>
        <x:v>22000</x:v>
      </x:c>
      <x:c r="E41" s="2"/>
      <x:c r="F41" s="2"/>
      <x:c r="G41" s="5" t="str">
        <x:v>Total event cost ÷ gross margin.</x:v>
      </x:c>
    </x:row>
    <x:row r="42" ht="25" customHeight="1">
      <x:c r="A42" s="2"/>
      <x:c r="B42" s="2"/>
      <x:c r="C42" s="2"/>
      <x:c r="D42" s="2"/>
      <x:c r="E42" s="2"/>
      <x:c r="F42" s="2"/>
      <x:c r="G42" s="2"/>
    </x:row>
    <x:row r="43" ht="25" customHeight="1">
      <x:c r="A43" s="2"/>
      <x:c r="B43" s="2"/>
      <x:c r="C43" s="2"/>
      <x:c r="D43" s="2"/>
      <x:c r="E43" s="2"/>
      <x:c r="F43" s="2"/>
      <x:c r="G43" s="2"/>
    </x:row>
    <x:row r="44" ht="25" customHeight="1">
      <x:c r="A44" s="2"/>
      <x:c r="B44" s="2"/>
      <x:c r="C44" s="2"/>
      <x:c r="D44" s="2"/>
      <x:c r="E44" s="2"/>
      <x:c r="F44" s="2"/>
      <x:c r="G44" s="2"/>
    </x:row>
    <x:row r="45" ht="25" customHeight="1">
      <x:c r="A45" s="2"/>
      <x:c r="B45" s="2"/>
      <x:c r="C45" s="2"/>
      <x:c r="D45" s="2"/>
      <x:c r="E45" s="2"/>
      <x:c r="F45" s="2"/>
      <x:c r="G45" s="2"/>
    </x:row>
    <x:row r="46" ht="25" customHeight="1">
      <x:c r="A46" s="2"/>
      <x:c r="B46" s="2"/>
      <x:c r="C46" s="2"/>
      <x:c r="D46" s="2"/>
      <x:c r="E46" s="2"/>
      <x:c r="F46" s="2"/>
      <x:c r="G46" s="2"/>
    </x:row>
    <x:row r="47" ht="25" customHeight="1">
      <x:c r="A47" s="2"/>
      <x:c r="B47" s="2"/>
      <x:c r="C47" s="2"/>
      <x:c r="D47" s="2"/>
      <x:c r="E47" s="2"/>
      <x:c r="F47" s="2"/>
      <x:c r="G47" s="2"/>
    </x:row>
    <x:row r="48" ht="34" customHeight="1">
      <x:c r="A48" s="2"/>
      <x:c r="B48" s="11" t="str">
        <x:v>Event 2</x:v>
      </x:c>
      <x:c r="C48" s="13" t="str">
        <x:v>Example brand event</x:v>
      </x:c>
      <x:c r="D48" s="2"/>
      <x:c r="E48" s="2"/>
      <x:c r="F48" s="2"/>
      <x:c r="G48" s="5" t="str">
        <x:v>IMPULSE • EVENT ROI PLANNER</x:v>
      </x:c>
    </x:row>
    <x:row r="49" ht="25" customHeight="1">
      <x:c r="A49" s="2"/>
      <x:c r="B49" s="2" t="str">
        <x:v>Follow-up period (days)</x:v>
      </x:c>
      <x:c r="C49" s="14" t="n">
        <x:v>90</x:v>
      </x:c>
      <x:c r="D49" s="2"/>
      <x:c r="E49" s="2"/>
      <x:c r="F49" s="2"/>
      <x:c r="G49" s="5" t="str">
        <x:v>Use revenue earned within this measurement window.</x:v>
      </x:c>
    </x:row>
    <x:row r="50" ht="25" customHeight="1">
      <x:c r="A50" s="2"/>
      <x:c r="B50" s="2"/>
      <x:c r="C50" s="2"/>
      <x:c r="D50" s="2"/>
      <x:c r="E50" s="2"/>
      <x:c r="F50" s="2"/>
      <x:c r="G50" s="2"/>
    </x:row>
    <x:row r="51" ht="38" customHeight="1">
      <x:c r="A51" s="2"/>
      <x:c r="B51" s="10" t="str">
        <x:v>Results • USD</x:v>
      </x:c>
      <x:c r="C51" s="10" t="str">
        <x:v>Forecast</x:v>
      </x:c>
      <x:c r="D51" s="10" t="str">
        <x:v>Actual</x:v>
      </x:c>
      <x:c r="E51" s="10" t="str">
        <x:v>Actual − forecast</x:v>
      </x:c>
      <x:c r="F51" s="2"/>
      <x:c r="G51" s="5" t="str">
        <x:v>START HERE</x:v>
      </x:c>
    </x:row>
    <x:row r="52" ht="25" customHeight="1">
      <x:c r="A52" s="2"/>
      <x:c r="B52" s="2" t="str">
        <x:v>Total revenue</x:v>
      </x:c>
      <x:c r="C52" s="15" t="n">
        <x:f>IF(LEN(C81)=0,"",C81)</x:f>
        <x:v>21000</x:v>
      </x:c>
      <x:c r="D52" s="15" t="n">
        <x:f>IF(LEN(D81)=0,"",D81)</x:f>
        <x:v>26500</x:v>
      </x:c>
      <x:c r="E52" s="15" t="n">
        <x:f>IF(COUNT(C52:D52)&lt;2,"",D52-C52)</x:f>
        <x:v>5500</x:v>
      </x:c>
      <x:c r="F52" s="2"/>
      <x:c r="G52" s="5" t="str">
        <x:v>1. Rename the event and set your follow-up period.</x:v>
      </x:c>
    </x:row>
    <x:row r="53" ht="25" customHeight="1">
      <x:c r="A53" s="2"/>
      <x:c r="B53" s="2" t="str">
        <x:v>Total event cost</x:v>
      </x:c>
      <x:c r="C53" s="15" t="n">
        <x:f>IF(LEN(C78)=0,"",C78)</x:f>
        <x:v>12000</x:v>
      </x:c>
      <x:c r="D53" s="15" t="n">
        <x:f>IF(LEN(D78)=0,"",D78)</x:f>
        <x:v>12500</x:v>
      </x:c>
      <x:c r="E53" s="15" t="n">
        <x:f>IF(COUNT(C53:D53)&lt;2,"",D53-C53)</x:f>
        <x:v>500</x:v>
      </x:c>
      <x:c r="F53" s="2"/>
      <x:c r="G53" s="5" t="str">
        <x:v>2. Enter revenue drivers and itemized event costs.</x:v>
      </x:c>
    </x:row>
    <x:row r="54" ht="25" customHeight="1">
      <x:c r="A54" s="2"/>
      <x:c r="B54" s="20" t="str">
        <x:v>Net return</x:v>
      </x:c>
      <x:c r="C54" s="21" t="n">
        <x:f>IF(LEN(C83)=0,"",C83)</x:f>
        <x:v>9000</x:v>
      </x:c>
      <x:c r="D54" s="21" t="n">
        <x:f>IF(LEN(D83)=0,"",D83)</x:f>
        <x:v>14000</x:v>
      </x:c>
      <x:c r="E54" s="21" t="n">
        <x:f>IF(COUNT(C54:D54)&lt;2,"",D54-C54)</x:f>
        <x:v>5000</x:v>
      </x:c>
      <x:c r="F54" s="2"/>
      <x:c r="G54" s="5" t="str">
        <x:v>3. Add actual results after the event.</x:v>
      </x:c>
    </x:row>
    <x:row r="55" ht="25" customHeight="1">
      <x:c r="A55" s="2"/>
      <x:c r="B55" s="28" t="str">
        <x:v>Event ROI</x:v>
      </x:c>
      <x:c r="C55" s="29" t="n">
        <x:f>IF(LEN(C84)=0,"",C84)</x:f>
        <x:v>0.75</x:v>
      </x:c>
      <x:c r="D55" s="29" t="n">
        <x:f>IF(LEN(D84)=0,"",D84)</x:f>
        <x:v>1.12</x:v>
      </x:c>
      <x:c r="E55" s="29" t="n">
        <x:f>IF(COUNT(C55:D55)&lt;2,"",D55-C55)</x:f>
        <x:v>0.3700000000000001</x:v>
      </x:c>
      <x:c r="F55" s="2"/>
      <x:c r="G55" s="5" t="str">
        <x:v>ROI change is a percentage-point difference.</x:v>
      </x:c>
    </x:row>
    <x:row r="56" ht="25" customHeight="1">
      <x:c r="A56" s="2"/>
      <x:c r="B56" s="2" t="str">
        <x:v>Cost per qualified lead</x:v>
      </x:c>
      <x:c r="C56" s="15" t="n">
        <x:f>IF(LEN(C85)=0,"",C85)</x:f>
        <x:v>75</x:v>
      </x:c>
      <x:c r="D56" s="15" t="n">
        <x:f>IF(LEN(D85)=0,"",D85)</x:f>
        <x:v>69.44444444444444</x:v>
      </x:c>
      <x:c r="E56" s="15" t="n">
        <x:f>IF(COUNT(C56:D56)&lt;2,"",D56-C56)</x:f>
        <x:v>-5.555555555555557</x:v>
      </x:c>
      <x:c r="F56" s="2"/>
      <x:c r="G56" s="2"/>
    </x:row>
    <x:row r="57" ht="25" customHeight="1">
      <x:c r="A57" s="2"/>
      <x:c r="B57" s="2" t="str">
        <x:v>Customer acquisition cost</x:v>
      </x:c>
      <x:c r="C57" s="15" t="n">
        <x:f>IF(LEN(C86)=0,"",C86)</x:f>
        <x:v>1000</x:v>
      </x:c>
      <x:c r="D57" s="15" t="n">
        <x:f>IF(LEN(D86)=0,"",D86)</x:f>
        <x:v>833.3333333333334</x:v>
      </x:c>
      <x:c r="E57" s="15" t="n">
        <x:f>IF(COUNT(C57:D57)&lt;2,"",D57-C57)</x:f>
        <x:v>-166.66666666666663</x:v>
      </x:c>
      <x:c r="F57" s="2"/>
      <x:c r="G57" s="2"/>
    </x:row>
    <x:row r="58" ht="25" customHeight="1">
      <x:c r="A58" s="2"/>
      <x:c r="B58" s="2" t="str">
        <x:v>Break-even revenue</x:v>
      </x:c>
      <x:c r="C58" s="15" t="n">
        <x:f>IF(LEN(C87)=0,"",C87)</x:f>
        <x:v>12000</x:v>
      </x:c>
      <x:c r="D58" s="15" t="n">
        <x:f>IF(LEN(D87)=0,"",D87)</x:f>
        <x:v>12500</x:v>
      </x:c>
      <x:c r="E58" s="15" t="n">
        <x:f>IF(COUNT(C58:D58)&lt;2,"",D58-C58)</x:f>
        <x:v>500</x:v>
      </x:c>
      <x:c r="F58" s="2"/>
      <x:c r="G58" s="2"/>
    </x:row>
    <x:row r="59" ht="25" customHeight="1">
      <x:c r="A59" s="2"/>
      <x:c r="B59" s="20" t="str">
        <x:v>REVENUE DRIVERS</x:v>
      </x:c>
      <x:c r="C59" s="20"/>
      <x:c r="D59" s="20"/>
      <x:c r="E59" s="20"/>
      <x:c r="F59" s="2"/>
      <x:c r="G59" s="2"/>
    </x:row>
    <x:row r="60" ht="28" customHeight="1">
      <x:c r="A60" s="2"/>
      <x:c r="B60" s="2" t="str">
        <x:v>Attendees</x:v>
      </x:c>
      <x:c r="C60" s="14" t="n">
        <x:v>800</x:v>
      </x:c>
      <x:c r="D60" s="14" t="n">
        <x:v>900</x:v>
      </x:c>
      <x:c r="E60" s="40"/>
      <x:c r="F60" s="2"/>
      <x:c r="G60" s="5" t="str">
        <x:v>Forecast attendees drive leads, customers and revenue.</x:v>
      </x:c>
    </x:row>
    <x:row r="61" ht="25" customHeight="1">
      <x:c r="A61" s="2"/>
      <x:c r="B61" s="30" t="str">
        <x:v>Qualified-lead capture rate</x:v>
      </x:c>
      <x:c r="C61" s="31" t="n">
        <x:v>0.2</x:v>
      </x:c>
      <x:c r="D61" s="42" t="n">
        <x:f>IF(COUNT(D60,D62)&lt;2,"",IF(D60=0,"n.a.",D62/D60))</x:f>
        <x:v>0.2</x:v>
      </x:c>
      <x:c r="E61" s="2"/>
      <x:c r="F61" s="2"/>
      <x:c r="G61" s="5" t="str">
        <x:v>Share of attendees captured as qualified leads.</x:v>
      </x:c>
    </x:row>
    <x:row r="62" ht="25" customHeight="1">
      <x:c r="A62" s="2"/>
      <x:c r="B62" s="2" t="str">
        <x:v>Qualified leads</x:v>
      </x:c>
      <x:c r="C62" s="44" t="n">
        <x:f>IF(COUNT(C60:C61)&lt;2,"",C60*C61)</x:f>
        <x:v>160</x:v>
      </x:c>
      <x:c r="D62" s="14" t="n">
        <x:v>180</x:v>
      </x:c>
      <x:c r="E62" s="2"/>
      <x:c r="F62" s="2"/>
      <x:c r="G62" s="5" t="str">
        <x:v>Forecast: attendees × capture rate. Actual: enter leads.</x:v>
      </x:c>
    </x:row>
    <x:row r="63" ht="25" customHeight="1">
      <x:c r="A63" s="2"/>
      <x:c r="B63" s="30" t="str">
        <x:v>Lead-to-customer conversion</x:v>
      </x:c>
      <x:c r="C63" s="31" t="n">
        <x:v>0.075</x:v>
      </x:c>
      <x:c r="D63" s="32" t="n">
        <x:f>IF(COUNT(D62,D64)&lt;2,"",IF(D62=0,"n.a.",D64/D62))</x:f>
        <x:v>0.08333333333333333</x:v>
      </x:c>
      <x:c r="E63" s="30"/>
      <x:c r="F63" s="2"/>
      <x:c r="G63" s="2"/>
    </x:row>
    <x:row r="64" ht="25" customHeight="1">
      <x:c r="A64" s="2"/>
      <x:c r="B64" s="2" t="str">
        <x:v>New customers</x:v>
      </x:c>
      <x:c r="C64" s="25" t="n">
        <x:f>IF(COUNT(C62:C63)&lt;2,"",C62*C63)</x:f>
        <x:v>12</x:v>
      </x:c>
      <x:c r="D64" s="14" t="n">
        <x:v>15</x:v>
      </x:c>
      <x:c r="E64" s="2"/>
      <x:c r="F64" s="2"/>
      <x:c r="G64" s="5" t="str">
        <x:v>Forecast customers = qualified leads × conversion rate.</x:v>
      </x:c>
    </x:row>
    <x:row r="65" ht="25" customHeight="1">
      <x:c r="A65" s="2"/>
      <x:c r="B65" s="2" t="str">
        <x:v>Average customer revenue</x:v>
      </x:c>
      <x:c r="C65" s="24" t="n">
        <x:v>1500</x:v>
      </x:c>
      <x:c r="D65" s="15" t="n">
        <x:f>IF(COUNT(D64,D66)&lt;2,"",IF(D64=0,"n.a.",D66/D64))</x:f>
        <x:v>1500</x:v>
      </x:c>
      <x:c r="E65" s="2"/>
      <x:c r="F65" s="2"/>
      <x:c r="G65" s="5" t="str">
        <x:v>Use revenue per new customer within the follow-up period.</x:v>
      </x:c>
    </x:row>
    <x:row r="66" ht="25" customHeight="1">
      <x:c r="A66" s="2"/>
      <x:c r="B66" s="2" t="str">
        <x:v>Customer revenue</x:v>
      </x:c>
      <x:c r="C66" s="15" t="n">
        <x:f>IF(COUNT(C64:C65)&lt;2,"",C64*C65)</x:f>
        <x:v>18000</x:v>
      </x:c>
      <x:c r="D66" s="24" t="n">
        <x:v>22500</x:v>
      </x:c>
      <x:c r="E66" s="2"/>
      <x:c r="F66" s="2"/>
      <x:c r="G66" s="5" t="str">
        <x:v>Actual: enter customer revenue attributed to this event.</x:v>
      </x:c>
    </x:row>
    <x:row r="67" ht="25" customHeight="1">
      <x:c r="A67" s="2"/>
      <x:c r="B67" s="2" t="str">
        <x:v>Direct event revenue</x:v>
      </x:c>
      <x:c r="C67" s="24" t="n">
        <x:v>3000</x:v>
      </x:c>
      <x:c r="D67" s="24" t="n">
        <x:v>4000</x:v>
      </x:c>
      <x:c r="E67" s="2"/>
      <x:c r="F67" s="2"/>
      <x:c r="G67" s="5" t="str">
        <x:v>Tickets, sponsorships or sales not counted above.</x:v>
      </x:c>
    </x:row>
    <x:row r="68" ht="25" customHeight="1">
      <x:c r="A68" s="2"/>
      <x:c r="B68" s="30" t="str">
        <x:v>Gross margin</x:v>
      </x:c>
      <x:c r="C68" s="31" t="n">
        <x:v>1</x:v>
      </x:c>
      <x:c r="D68" s="31" t="n">
        <x:v>1</x:v>
      </x:c>
      <x:c r="E68" s="30"/>
      <x:c r="F68" s="2"/>
      <x:c r="G68" s="5" t="str">
        <x:v>Keep 100% for revenue ROI; enter margin for profit ROI.</x:v>
      </x:c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8" customHeight="1">
      <x:c r="A70" s="2"/>
      <x:c r="B70" s="20" t="str">
        <x:v>ITEMIZED EVENT COSTS</x:v>
      </x:c>
      <x:c r="C70" s="20"/>
      <x:c r="D70" s="20"/>
      <x:c r="E70" s="20"/>
      <x:c r="F70" s="2"/>
      <x:c r="G70" s="2"/>
    </x:row>
    <x:row r="71" ht="25" customHeight="1">
      <x:c r="A71" s="2"/>
      <x:c r="B71" s="2" t="str">
        <x:v>Venue / booth</x:v>
      </x:c>
      <x:c r="C71" s="24" t="n">
        <x:v>4000</x:v>
      </x:c>
      <x:c r="D71" s="24" t="n">
        <x:v>4200</x:v>
      </x:c>
      <x:c r="E71" s="2"/>
      <x:c r="F71" s="2"/>
      <x:c r="G71" s="5" t="str">
        <x:v>Include event costs once; enter 0 for unused categories.</x:v>
      </x:c>
    </x:row>
    <x:row r="72" ht="25" customHeight="1">
      <x:c r="A72" s="2"/>
      <x:c r="B72" s="2" t="str">
        <x:v>Staff / travel</x:v>
      </x:c>
      <x:c r="C72" s="24" t="n">
        <x:v>3000</x:v>
      </x:c>
      <x:c r="D72" s="24" t="n">
        <x:v>3000</x:v>
      </x:c>
      <x:c r="E72" s="2"/>
      <x:c r="F72" s="2"/>
      <x:c r="G72" s="2"/>
    </x:row>
    <x:row r="73" ht="25" customHeight="1">
      <x:c r="A73" s="2"/>
      <x:c r="B73" s="2" t="str">
        <x:v>Promotion</x:v>
      </x:c>
      <x:c r="C73" s="24" t="n">
        <x:v>2500</x:v>
      </x:c>
      <x:c r="D73" s="24" t="n">
        <x:v>2700</x:v>
      </x:c>
      <x:c r="E73" s="2"/>
      <x:c r="F73" s="2"/>
      <x:c r="G73" s="5" t="str">
        <x:v>Blue text + pale yellow fill = editable input.</x:v>
      </x:c>
    </x:row>
    <x:row r="74" ht="25" customHeight="1">
      <x:c r="A74" s="2"/>
      <x:c r="B74" s="2" t="str">
        <x:v>Technology / software</x:v>
      </x:c>
      <x:c r="C74" s="24" t="n">
        <x:v>1500</x:v>
      </x:c>
      <x:c r="D74" s="24" t="n">
        <x:v>1600</x:v>
      </x:c>
      <x:c r="E74" s="2"/>
      <x:c r="F74" s="2"/>
      <x:c r="G74" s="5" t="str">
        <x:v>Other cells calculate automatically.</x:v>
      </x:c>
    </x:row>
    <x:row r="75" ht="25" customHeight="1">
      <x:c r="A75" s="2"/>
      <x:c r="B75" s="2" t="str">
        <x:v>Production / materials</x:v>
      </x:c>
      <x:c r="C75" s="24" t="n">
        <x:v>1000</x:v>
      </x:c>
      <x:c r="D75" s="24" t="n">
        <x:v>1000</x:v>
      </x:c>
      <x:c r="E75" s="2"/>
      <x:c r="F75" s="2"/>
      <x:c r="G75" s="2"/>
    </x:row>
    <x:row r="76" ht="25" customHeight="1">
      <x:c r="A76" s="2"/>
      <x:c r="B76" s="2" t="str">
        <x:v>Hospitality</x:v>
      </x:c>
      <x:c r="C76" s="24" t="n">
        <x:v>0</x:v>
      </x:c>
      <x:c r="D76" s="24" t="n">
        <x:v>0</x:v>
      </x:c>
      <x:c r="E76" s="2"/>
      <x:c r="F76" s="2"/>
      <x:c r="G76" s="5" t="str">
        <x:v>Blank inputs leave dependent results blank.</x:v>
      </x:c>
    </x:row>
    <x:row r="77" ht="25" customHeight="1">
      <x:c r="A77" s="2"/>
      <x:c r="B77" s="2" t="str">
        <x:v>Other costs</x:v>
      </x:c>
      <x:c r="C77" s="24" t="n">
        <x:v>0</x:v>
      </x:c>
      <x:c r="D77" s="24" t="n">
        <x:v>0</x:v>
      </x:c>
      <x:c r="E77" s="2"/>
      <x:c r="F77" s="2"/>
      <x:c r="G77" s="5" t="str">
        <x:v>n.a. means a rate has a zero denominator.</x:v>
      </x:c>
    </x:row>
    <x:row r="78" ht="25" customHeight="1">
      <x:c r="A78" s="2"/>
      <x:c r="B78" s="26" t="str">
        <x:v>Total event cost</x:v>
      </x:c>
      <x:c r="C78" s="27" t="n">
        <x:f>IF(COUNT(C71:C77)&lt;7,"",SUM(C71:C77))</x:f>
        <x:v>12000</x:v>
      </x:c>
      <x:c r="D78" s="27" t="n">
        <x:f>IF(COUNT(D71:D77)&lt;7,"",SUM(D71:D77))</x:f>
        <x:v>12500</x:v>
      </x:c>
      <x:c r="E78" s="2"/>
      <x:c r="F78" s="2"/>
      <x:c r="G78" s="2"/>
    </x:row>
    <x:row r="79" ht="25" customHeight="1">
      <x:c r="A79" s="2"/>
      <x:c r="B79" s="2"/>
      <x:c r="C79" s="2"/>
      <x:c r="D79" s="2"/>
      <x:c r="E79" s="2"/>
      <x:c r="F79" s="2"/>
      <x:c r="G79" s="2"/>
    </x:row>
    <x:row r="80" ht="28" customHeight="1">
      <x:c r="A80" s="2"/>
      <x:c r="B80" s="20" t="str">
        <x:v>HOW THE RETURN IS CALCULATED</x:v>
      </x:c>
      <x:c r="C80" s="20"/>
      <x:c r="D80" s="20"/>
      <x:c r="E80" s="20"/>
      <x:c r="F80" s="2"/>
      <x:c r="G80" s="2"/>
    </x:row>
    <x:row r="81" ht="25" customHeight="1">
      <x:c r="A81" s="2"/>
      <x:c r="B81" s="2" t="str">
        <x:v>Total revenue</x:v>
      </x:c>
      <x:c r="C81" s="15" t="n">
        <x:f>IF(COUNT(C66:C67)&lt;2,"",SUM(C66:C67))</x:f>
        <x:v>21000</x:v>
      </x:c>
      <x:c r="D81" s="15" t="n">
        <x:f>IF(COUNT(D66:D67)&lt;2,"",SUM(D66:D67))</x:f>
        <x:v>26500</x:v>
      </x:c>
      <x:c r="E81" s="2"/>
      <x:c r="F81" s="2"/>
      <x:c r="G81" s="5" t="str">
        <x:v>Customer revenue + direct event revenue.</x:v>
      </x:c>
    </x:row>
    <x:row r="82" ht="25" customHeight="1">
      <x:c r="A82" s="2"/>
      <x:c r="B82" s="2" t="str">
        <x:v>Return before event cost</x:v>
      </x:c>
      <x:c r="C82" s="15" t="n">
        <x:f>IF(COUNT(C81,C68)&lt;2,"",C81*C68)</x:f>
        <x:v>21000</x:v>
      </x:c>
      <x:c r="D82" s="15" t="n">
        <x:f>IF(COUNT(D81,D68)&lt;2,"",D81*D68)</x:f>
        <x:v>26500</x:v>
      </x:c>
      <x:c r="E82" s="2"/>
      <x:c r="F82" s="2"/>
      <x:c r="G82" s="5" t="str">
        <x:v>Total revenue × gross margin.</x:v>
      </x:c>
    </x:row>
    <x:row r="83" ht="25" customHeight="1">
      <x:c r="A83" s="2"/>
      <x:c r="B83" s="2" t="str">
        <x:v>Net return</x:v>
      </x:c>
      <x:c r="C83" s="15" t="n">
        <x:f>IF(COUNT(C82,C78)&lt;2,"",C82-C78)</x:f>
        <x:v>9000</x:v>
      </x:c>
      <x:c r="D83" s="15" t="n">
        <x:f>IF(COUNT(D82,D78)&lt;2,"",D82-D78)</x:f>
        <x:v>14000</x:v>
      </x:c>
      <x:c r="E83" s="2"/>
      <x:c r="F83" s="2"/>
      <x:c r="G83" s="5" t="str">
        <x:v>Return before event cost − total event cost.</x:v>
      </x:c>
    </x:row>
    <x:row r="84" ht="25" customHeight="1">
      <x:c r="A84" s="2"/>
      <x:c r="B84" s="30" t="str">
        <x:v>Event ROI</x:v>
      </x:c>
      <x:c r="C84" s="32" t="n">
        <x:f>IF(COUNT(C83,C78)&lt;2,"",IF(C78=0,"n.a.",C83/C78))</x:f>
        <x:v>0.75</x:v>
      </x:c>
      <x:c r="D84" s="32" t="n">
        <x:f>IF(COUNT(D83,D78)&lt;2,"",IF(D78=0,"n.a.",D83/D78))</x:f>
        <x:v>1.12</x:v>
      </x:c>
      <x:c r="E84" s="30"/>
      <x:c r="F84" s="2"/>
      <x:c r="G84" s="5" t="str">
        <x:v>Net return ÷ total event cost.</x:v>
      </x:c>
    </x:row>
    <x:row r="85" ht="25" customHeight="1">
      <x:c r="A85" s="2"/>
      <x:c r="B85" s="2" t="str">
        <x:v>Cost per qualified lead</x:v>
      </x:c>
      <x:c r="C85" s="15" t="n">
        <x:f>IF(COUNT(C78,C62)&lt;2,"",IF(C62=0,"n.a.",C78/C62))</x:f>
        <x:v>75</x:v>
      </x:c>
      <x:c r="D85" s="15" t="n">
        <x:f>IF(COUNT(D78,D62)&lt;2,"",IF(D62=0,"n.a.",D78/D62))</x:f>
        <x:v>69.44444444444444</x:v>
      </x:c>
      <x:c r="E85" s="2"/>
      <x:c r="F85" s="2"/>
      <x:c r="G85" s="5" t="str">
        <x:v>Total event cost ÷ qualified leads.</x:v>
      </x:c>
    </x:row>
    <x:row r="86" ht="25" customHeight="1">
      <x:c r="A86" s="2"/>
      <x:c r="B86" s="2" t="str">
        <x:v>Customer acquisition cost</x:v>
      </x:c>
      <x:c r="C86" s="15" t="n">
        <x:f>IF(COUNT(C78,C64)&lt;2,"",IF(C64=0,"n.a.",C78/C64))</x:f>
        <x:v>1000</x:v>
      </x:c>
      <x:c r="D86" s="15" t="n">
        <x:f>IF(COUNT(D78,D64)&lt;2,"",IF(D64=0,"n.a.",D78/D64))</x:f>
        <x:v>833.3333333333334</x:v>
      </x:c>
      <x:c r="E86" s="2"/>
      <x:c r="F86" s="2"/>
      <x:c r="G86" s="5" t="str">
        <x:v>Total event cost ÷ new customers.</x:v>
      </x:c>
    </x:row>
    <x:row r="87" ht="25" customHeight="1">
      <x:c r="A87" s="2"/>
      <x:c r="B87" s="2" t="str">
        <x:v>Break-even revenue</x:v>
      </x:c>
      <x:c r="C87" s="15" t="n">
        <x:f>IF(COUNT(C78,C68)&lt;2,"",IF(C68=0,"n.a.",C78/C68))</x:f>
        <x:v>12000</x:v>
      </x:c>
      <x:c r="D87" s="15" t="n">
        <x:f>IF(COUNT(D78,D68)&lt;2,"",IF(D68=0,"n.a.",D78/D68))</x:f>
        <x:v>12500</x:v>
      </x:c>
      <x:c r="E87" s="2"/>
      <x:c r="F87" s="2"/>
      <x:c r="G87" s="5" t="str">
        <x:v>Total event cost ÷ gross margin.</x:v>
      </x:c>
    </x:row>
    <x:row r="88" ht="25" customHeight="1">
      <x:c r="A88" s="2"/>
      <x:c r="B88" s="2"/>
      <x:c r="C88" s="2"/>
      <x:c r="D88" s="2"/>
      <x:c r="E88" s="2"/>
      <x:c r="F88" s="2"/>
      <x:c r="G88" s="2"/>
    </x:row>
    <x:row r="89" ht="25" customHeight="1">
      <x:c r="A89" s="2"/>
      <x:c r="B89" s="2"/>
      <x:c r="C89" s="2"/>
      <x:c r="D89" s="2"/>
      <x:c r="E89" s="2"/>
      <x:c r="F89" s="2"/>
      <x:c r="G89" s="2"/>
    </x:row>
    <x:row r="90" ht="25" customHeight="1">
      <x:c r="A90" s="2"/>
      <x:c r="B90" s="2"/>
      <x:c r="C90" s="2"/>
      <x:c r="D90" s="2"/>
      <x:c r="E90" s="2"/>
      <x:c r="F90" s="2"/>
      <x:c r="G90" s="2"/>
    </x:row>
    <x:row r="91" ht="25" customHeight="1">
      <x:c r="A91" s="2"/>
      <x:c r="B91" s="2"/>
      <x:c r="C91" s="2"/>
      <x:c r="D91" s="2"/>
      <x:c r="E91" s="2"/>
      <x:c r="F91" s="2"/>
      <x:c r="G91" s="2"/>
    </x:row>
    <x:row r="92" ht="25" customHeight="1">
      <x:c r="A92" s="2"/>
      <x:c r="B92" s="2"/>
      <x:c r="C92" s="2"/>
      <x:c r="D92" s="2"/>
      <x:c r="E92" s="2"/>
      <x:c r="F92" s="2"/>
      <x:c r="G92" s="2"/>
    </x:row>
    <x:row r="93" ht="25" customHeight="1">
      <x:c r="A93" s="2"/>
      <x:c r="B93" s="2"/>
      <x:c r="C93" s="2"/>
      <x:c r="D93" s="2"/>
      <x:c r="E93" s="2"/>
      <x:c r="F93" s="2"/>
      <x:c r="G93" s="2"/>
    </x:row>
    <x:row r="94" ht="34" customHeight="1">
      <x:c r="A94" s="2"/>
      <x:c r="B94" s="11" t="str">
        <x:v>Event 3</x:v>
      </x:c>
      <x:c r="C94" s="13" t="str">
        <x:v>Example roundtable</x:v>
      </x:c>
      <x:c r="D94" s="2"/>
      <x:c r="E94" s="2"/>
      <x:c r="F94" s="2"/>
      <x:c r="G94" s="5" t="str">
        <x:v>IMPULSE • EVENT ROI PLANNER</x:v>
      </x:c>
    </x:row>
    <x:row r="95" ht="25" customHeight="1">
      <x:c r="A95" s="2"/>
      <x:c r="B95" s="2" t="str">
        <x:v>Follow-up period (days)</x:v>
      </x:c>
      <x:c r="C95" s="14" t="n">
        <x:v>90</x:v>
      </x:c>
      <x:c r="D95" s="2"/>
      <x:c r="E95" s="2"/>
      <x:c r="F95" s="2"/>
      <x:c r="G95" s="5" t="str">
        <x:v>Use revenue earned within this measurement window.</x:v>
      </x:c>
    </x:row>
    <x:row r="96" ht="25" customHeight="1">
      <x:c r="A96" s="2"/>
      <x:c r="B96" s="2"/>
      <x:c r="C96" s="2"/>
      <x:c r="D96" s="2"/>
      <x:c r="E96" s="2"/>
      <x:c r="F96" s="2"/>
      <x:c r="G96" s="2"/>
    </x:row>
    <x:row r="97" ht="38" customHeight="1">
      <x:c r="A97" s="2"/>
      <x:c r="B97" s="10" t="str">
        <x:v>Results • USD</x:v>
      </x:c>
      <x:c r="C97" s="10" t="str">
        <x:v>Forecast</x:v>
      </x:c>
      <x:c r="D97" s="10" t="str">
        <x:v>Actual</x:v>
      </x:c>
      <x:c r="E97" s="10" t="str">
        <x:v>Actual − forecast</x:v>
      </x:c>
      <x:c r="F97" s="2"/>
      <x:c r="G97" s="5" t="str">
        <x:v>START HERE</x:v>
      </x:c>
    </x:row>
    <x:row r="98" ht="25" customHeight="1">
      <x:c r="A98" s="2"/>
      <x:c r="B98" s="2" t="str">
        <x:v>Total revenue</x:v>
      </x:c>
      <x:c r="C98" s="15" t="n">
        <x:f>IF(LEN(C127)=0,"",C127)</x:f>
        <x:v>24000</x:v>
      </x:c>
      <x:c r="D98" s="15" t="n">
        <x:f>IF(LEN(D127)=0,"",D127)</x:f>
        <x:v>20000</x:v>
      </x:c>
      <x:c r="E98" s="15" t="n">
        <x:f>IF(COUNT(C98:D98)&lt;2,"",D98-C98)</x:f>
        <x:v>-4000</x:v>
      </x:c>
      <x:c r="F98" s="2"/>
      <x:c r="G98" s="5" t="str">
        <x:v>1. Rename the event and set your follow-up period.</x:v>
      </x:c>
    </x:row>
    <x:row r="99" ht="25" customHeight="1">
      <x:c r="A99" s="2"/>
      <x:c r="B99" s="2" t="str">
        <x:v>Total event cost</x:v>
      </x:c>
      <x:c r="C99" s="15" t="n">
        <x:f>IF(LEN(C124)=0,"",C124)</x:f>
        <x:v>9000</x:v>
      </x:c>
      <x:c r="D99" s="15" t="n">
        <x:f>IF(LEN(D124)=0,"",D124)</x:f>
        <x:v>9500</x:v>
      </x:c>
      <x:c r="E99" s="15" t="n">
        <x:f>IF(COUNT(C99:D99)&lt;2,"",D99-C99)</x:f>
        <x:v>500</x:v>
      </x:c>
      <x:c r="F99" s="2"/>
      <x:c r="G99" s="5" t="str">
        <x:v>2. Enter revenue drivers and itemized event costs.</x:v>
      </x:c>
    </x:row>
    <x:row r="100" ht="25" customHeight="1">
      <x:c r="A100" s="2"/>
      <x:c r="B100" s="20" t="str">
        <x:v>Net return</x:v>
      </x:c>
      <x:c r="C100" s="21" t="n">
        <x:f>IF(LEN(C129)=0,"",C129)</x:f>
        <x:v>15000</x:v>
      </x:c>
      <x:c r="D100" s="21" t="n">
        <x:f>IF(LEN(D129)=0,"",D129)</x:f>
        <x:v>10500</x:v>
      </x:c>
      <x:c r="E100" s="21" t="n">
        <x:f>IF(COUNT(C100:D100)&lt;2,"",D100-C100)</x:f>
        <x:v>-4500</x:v>
      </x:c>
      <x:c r="F100" s="2"/>
      <x:c r="G100" s="5" t="str">
        <x:v>3. Add actual results after the event.</x:v>
      </x:c>
    </x:row>
    <x:row r="101" ht="25" customHeight="1">
      <x:c r="A101" s="2"/>
      <x:c r="B101" s="28" t="str">
        <x:v>Event ROI</x:v>
      </x:c>
      <x:c r="C101" s="29" t="n">
        <x:f>IF(LEN(C130)=0,"",C130)</x:f>
        <x:v>1.6666666666666667</x:v>
      </x:c>
      <x:c r="D101" s="29" t="n">
        <x:f>IF(LEN(D130)=0,"",D130)</x:f>
        <x:v>1.105263157894737</x:v>
      </x:c>
      <x:c r="E101" s="29" t="n">
        <x:f>IF(COUNT(C101:D101)&lt;2,"",D101-C101)</x:f>
        <x:v>-0.5614035087719298</x:v>
      </x:c>
      <x:c r="F101" s="2"/>
      <x:c r="G101" s="5" t="str">
        <x:v>ROI change is a percentage-point difference.</x:v>
      </x:c>
    </x:row>
    <x:row r="102" ht="25" customHeight="1">
      <x:c r="A102" s="2"/>
      <x:c r="B102" s="2" t="str">
        <x:v>Cost per qualified lead</x:v>
      </x:c>
      <x:c r="C102" s="15" t="n">
        <x:f>IF(LEN(C131)=0,"",C131)</x:f>
        <x:v>225</x:v>
      </x:c>
      <x:c r="D102" s="15" t="n">
        <x:f>IF(LEN(D131)=0,"",D131)</x:f>
        <x:v>215.9090909090909</x:v>
      </x:c>
      <x:c r="E102" s="15" t="n">
        <x:f>IF(COUNT(C102:D102)&lt;2,"",D102-C102)</x:f>
        <x:v>-9.090909090909093</x:v>
      </x:c>
      <x:c r="F102" s="2"/>
      <x:c r="G102" s="2"/>
    </x:row>
    <x:row r="103" ht="25" customHeight="1">
      <x:c r="A103" s="2"/>
      <x:c r="B103" s="2" t="str">
        <x:v>Customer acquisition cost</x:v>
      </x:c>
      <x:c r="C103" s="15" t="n">
        <x:f>IF(LEN(C132)=0,"",C132)</x:f>
        <x:v>1500</x:v>
      </x:c>
      <x:c r="D103" s="15" t="n">
        <x:f>IF(LEN(D132)=0,"",D132)</x:f>
        <x:v>1900</x:v>
      </x:c>
      <x:c r="E103" s="15" t="n">
        <x:f>IF(COUNT(C103:D103)&lt;2,"",D103-C103)</x:f>
        <x:v>400</x:v>
      </x:c>
      <x:c r="F103" s="2"/>
      <x:c r="G103" s="2"/>
    </x:row>
    <x:row r="104" ht="25" customHeight="1">
      <x:c r="A104" s="2"/>
      <x:c r="B104" s="2" t="str">
        <x:v>Break-even revenue</x:v>
      </x:c>
      <x:c r="C104" s="15" t="n">
        <x:f>IF(LEN(C133)=0,"",C133)</x:f>
        <x:v>9000</x:v>
      </x:c>
      <x:c r="D104" s="15" t="n">
        <x:f>IF(LEN(D133)=0,"",D133)</x:f>
        <x:v>9500</x:v>
      </x:c>
      <x:c r="E104" s="15" t="n">
        <x:f>IF(COUNT(C104:D104)&lt;2,"",D104-C104)</x:f>
        <x:v>500</x:v>
      </x:c>
      <x:c r="F104" s="2"/>
      <x:c r="G104" s="2"/>
    </x:row>
    <x:row r="105" ht="25" customHeight="1">
      <x:c r="A105" s="2"/>
      <x:c r="B105" s="20" t="str">
        <x:v>REVENUE DRIVERS</x:v>
      </x:c>
      <x:c r="C105" s="20"/>
      <x:c r="D105" s="20"/>
      <x:c r="E105" s="20"/>
      <x:c r="F105" s="2"/>
      <x:c r="G105" s="2"/>
    </x:row>
    <x:row r="106" ht="28" customHeight="1">
      <x:c r="A106" s="2"/>
      <x:c r="B106" s="2" t="str">
        <x:v>Attendees</x:v>
      </x:c>
      <x:c r="C106" s="14" t="n">
        <x:v>100</x:v>
      </x:c>
      <x:c r="D106" s="14" t="n">
        <x:v>110</x:v>
      </x:c>
      <x:c r="E106" s="40"/>
      <x:c r="F106" s="2"/>
      <x:c r="G106" s="5" t="str">
        <x:v>Forecast attendees drive leads, customers and revenue.</x:v>
      </x:c>
    </x:row>
    <x:row r="107" ht="25" customHeight="1">
      <x:c r="A107" s="2"/>
      <x:c r="B107" s="30" t="str">
        <x:v>Qualified-lead capture rate</x:v>
      </x:c>
      <x:c r="C107" s="31" t="n">
        <x:v>0.4</x:v>
      </x:c>
      <x:c r="D107" s="42" t="n">
        <x:f>IF(COUNT(D106,D108)&lt;2,"",IF(D106=0,"n.a.",D108/D106))</x:f>
        <x:v>0.4</x:v>
      </x:c>
      <x:c r="E107" s="2"/>
      <x:c r="F107" s="2"/>
      <x:c r="G107" s="5" t="str">
        <x:v>Share of attendees captured as qualified leads.</x:v>
      </x:c>
    </x:row>
    <x:row r="108" ht="25" customHeight="1">
      <x:c r="A108" s="2"/>
      <x:c r="B108" s="2" t="str">
        <x:v>Qualified leads</x:v>
      </x:c>
      <x:c r="C108" s="44" t="n">
        <x:f>IF(COUNT(C106:C107)&lt;2,"",C106*C107)</x:f>
        <x:v>40</x:v>
      </x:c>
      <x:c r="D108" s="14" t="n">
        <x:v>44</x:v>
      </x:c>
      <x:c r="E108" s="2"/>
      <x:c r="F108" s="2"/>
      <x:c r="G108" s="5" t="str">
        <x:v>Forecast: attendees × capture rate. Actual: enter leads.</x:v>
      </x:c>
    </x:row>
    <x:row r="109" ht="25" customHeight="1">
      <x:c r="A109" s="2"/>
      <x:c r="B109" s="30" t="str">
        <x:v>Lead-to-customer conversion</x:v>
      </x:c>
      <x:c r="C109" s="31" t="n">
        <x:v>0.15</x:v>
      </x:c>
      <x:c r="D109" s="32" t="n">
        <x:f>IF(COUNT(D108,D110)&lt;2,"",IF(D108=0,"n.a.",D110/D108))</x:f>
        <x:v>0.11363636363636363</x:v>
      </x:c>
      <x:c r="E109" s="30"/>
      <x:c r="F109" s="2"/>
      <x:c r="G109" s="2"/>
    </x:row>
    <x:row r="110" ht="25" customHeight="1">
      <x:c r="A110" s="2"/>
      <x:c r="B110" s="2" t="str">
        <x:v>New customers</x:v>
      </x:c>
      <x:c r="C110" s="25" t="n">
        <x:f>IF(COUNT(C108:C109)&lt;2,"",C108*C109)</x:f>
        <x:v>6</x:v>
      </x:c>
      <x:c r="D110" s="14" t="n">
        <x:v>5</x:v>
      </x:c>
      <x:c r="E110" s="2"/>
      <x:c r="F110" s="2"/>
      <x:c r="G110" s="5" t="str">
        <x:v>Forecast customers = qualified leads × conversion rate.</x:v>
      </x:c>
    </x:row>
    <x:row r="111" ht="25" customHeight="1">
      <x:c r="A111" s="2"/>
      <x:c r="B111" s="2" t="str">
        <x:v>Average customer revenue</x:v>
      </x:c>
      <x:c r="C111" s="24" t="n">
        <x:v>4000</x:v>
      </x:c>
      <x:c r="D111" s="15" t="n">
        <x:f>IF(COUNT(D110,D112)&lt;2,"",IF(D110=0,"n.a.",D112/D110))</x:f>
        <x:v>4000</x:v>
      </x:c>
      <x:c r="E111" s="2"/>
      <x:c r="F111" s="2"/>
      <x:c r="G111" s="5" t="str">
        <x:v>Use revenue per new customer within the follow-up period.</x:v>
      </x:c>
    </x:row>
    <x:row r="112" ht="25" customHeight="1">
      <x:c r="A112" s="2"/>
      <x:c r="B112" s="2" t="str">
        <x:v>Customer revenue</x:v>
      </x:c>
      <x:c r="C112" s="15" t="n">
        <x:f>IF(COUNT(C110:C111)&lt;2,"",C110*C111)</x:f>
        <x:v>24000</x:v>
      </x:c>
      <x:c r="D112" s="24" t="n">
        <x:v>20000</x:v>
      </x:c>
      <x:c r="E112" s="2"/>
      <x:c r="F112" s="2"/>
      <x:c r="G112" s="5" t="str">
        <x:v>Actual: enter customer revenue attributed to this event.</x:v>
      </x:c>
    </x:row>
    <x:row r="113" ht="25" customHeight="1">
      <x:c r="A113" s="2"/>
      <x:c r="B113" s="2" t="str">
        <x:v>Direct event revenue</x:v>
      </x:c>
      <x:c r="C113" s="24" t="n">
        <x:v>0</x:v>
      </x:c>
      <x:c r="D113" s="24" t="n">
        <x:v>0</x:v>
      </x:c>
      <x:c r="E113" s="2"/>
      <x:c r="F113" s="2"/>
      <x:c r="G113" s="5" t="str">
        <x:v>Tickets, sponsorships or sales not counted above.</x:v>
      </x:c>
    </x:row>
    <x:row r="114" ht="25" customHeight="1">
      <x:c r="A114" s="2"/>
      <x:c r="B114" s="30" t="str">
        <x:v>Gross margin</x:v>
      </x:c>
      <x:c r="C114" s="31" t="n">
        <x:v>1</x:v>
      </x:c>
      <x:c r="D114" s="31" t="n">
        <x:v>1</x:v>
      </x:c>
      <x:c r="E114" s="30"/>
      <x:c r="F114" s="2"/>
      <x:c r="G114" s="5" t="str">
        <x:v>Keep 100% for revenue ROI; enter margin for profit ROI.</x:v>
      </x:c>
    </x:row>
    <x:row r="115" ht="25" customHeight="1">
      <x:c r="A115" s="2"/>
      <x:c r="B115" s="2"/>
      <x:c r="C115" s="2"/>
      <x:c r="D115" s="2"/>
      <x:c r="E115" s="2"/>
      <x:c r="F115" s="2"/>
      <x:c r="G115" s="2"/>
    </x:row>
    <x:row r="116" ht="28" customHeight="1">
      <x:c r="A116" s="2"/>
      <x:c r="B116" s="20" t="str">
        <x:v>ITEMIZED EVENT COSTS</x:v>
      </x:c>
      <x:c r="C116" s="20"/>
      <x:c r="D116" s="20"/>
      <x:c r="E116" s="20"/>
      <x:c r="F116" s="2"/>
      <x:c r="G116" s="2"/>
    </x:row>
    <x:row r="117" ht="25" customHeight="1">
      <x:c r="A117" s="2"/>
      <x:c r="B117" s="2" t="str">
        <x:v>Venue / booth</x:v>
      </x:c>
      <x:c r="C117" s="24" t="n">
        <x:v>3000</x:v>
      </x:c>
      <x:c r="D117" s="24" t="n">
        <x:v>3200</x:v>
      </x:c>
      <x:c r="E117" s="2"/>
      <x:c r="F117" s="2"/>
      <x:c r="G117" s="5" t="str">
        <x:v>Include event costs once; enter 0 for unused categories.</x:v>
      </x:c>
    </x:row>
    <x:row r="118" ht="25" customHeight="1">
      <x:c r="A118" s="2"/>
      <x:c r="B118" s="2" t="str">
        <x:v>Staff / travel</x:v>
      </x:c>
      <x:c r="C118" s="24" t="n">
        <x:v>2500</x:v>
      </x:c>
      <x:c r="D118" s="24" t="n">
        <x:v>2500</x:v>
      </x:c>
      <x:c r="E118" s="2"/>
      <x:c r="F118" s="2"/>
      <x:c r="G118" s="2"/>
    </x:row>
    <x:row r="119" ht="25" customHeight="1">
      <x:c r="A119" s="2"/>
      <x:c r="B119" s="2" t="str">
        <x:v>Promotion</x:v>
      </x:c>
      <x:c r="C119" s="24" t="n">
        <x:v>1500</x:v>
      </x:c>
      <x:c r="D119" s="24" t="n">
        <x:v>1500</x:v>
      </x:c>
      <x:c r="E119" s="2"/>
      <x:c r="F119" s="2"/>
      <x:c r="G119" s="5" t="str">
        <x:v>Blue text + pale yellow fill = editable input.</x:v>
      </x:c>
    </x:row>
    <x:row r="120" ht="25" customHeight="1">
      <x:c r="A120" s="2"/>
      <x:c r="B120" s="2" t="str">
        <x:v>Technology / software</x:v>
      </x:c>
      <x:c r="C120" s="24" t="n">
        <x:v>500</x:v>
      </x:c>
      <x:c r="D120" s="24" t="n">
        <x:v>500</x:v>
      </x:c>
      <x:c r="E120" s="2"/>
      <x:c r="F120" s="2"/>
      <x:c r="G120" s="5" t="str">
        <x:v>Other cells calculate automatically.</x:v>
      </x:c>
    </x:row>
    <x:row r="121" ht="25" customHeight="1">
      <x:c r="A121" s="2"/>
      <x:c r="B121" s="2" t="str">
        <x:v>Production / materials</x:v>
      </x:c>
      <x:c r="C121" s="24" t="n">
        <x:v>0</x:v>
      </x:c>
      <x:c r="D121" s="24" t="n">
        <x:v>0</x:v>
      </x:c>
      <x:c r="E121" s="2"/>
      <x:c r="F121" s="2"/>
      <x:c r="G121" s="2"/>
    </x:row>
    <x:row r="122" ht="25" customHeight="1">
      <x:c r="A122" s="2"/>
      <x:c r="B122" s="2" t="str">
        <x:v>Hospitality</x:v>
      </x:c>
      <x:c r="C122" s="24" t="n">
        <x:v>1500</x:v>
      </x:c>
      <x:c r="D122" s="24" t="n">
        <x:v>1800</x:v>
      </x:c>
      <x:c r="E122" s="2"/>
      <x:c r="F122" s="2"/>
      <x:c r="G122" s="5" t="str">
        <x:v>Blank inputs leave dependent results blank.</x:v>
      </x:c>
    </x:row>
    <x:row r="123" ht="25" customHeight="1">
      <x:c r="A123" s="2"/>
      <x:c r="B123" s="2" t="str">
        <x:v>Other costs</x:v>
      </x:c>
      <x:c r="C123" s="24" t="n">
        <x:v>0</x:v>
      </x:c>
      <x:c r="D123" s="24" t="n">
        <x:v>0</x:v>
      </x:c>
      <x:c r="E123" s="2"/>
      <x:c r="F123" s="2"/>
      <x:c r="G123" s="5" t="str">
        <x:v>n.a. means a rate has a zero denominator.</x:v>
      </x:c>
    </x:row>
    <x:row r="124" ht="25" customHeight="1">
      <x:c r="A124" s="2"/>
      <x:c r="B124" s="26" t="str">
        <x:v>Total event cost</x:v>
      </x:c>
      <x:c r="C124" s="27" t="n">
        <x:f>IF(COUNT(C117:C123)&lt;7,"",SUM(C117:C123))</x:f>
        <x:v>9000</x:v>
      </x:c>
      <x:c r="D124" s="27" t="n">
        <x:f>IF(COUNT(D117:D123)&lt;7,"",SUM(D117:D123))</x:f>
        <x:v>9500</x:v>
      </x:c>
      <x:c r="E124" s="2"/>
      <x:c r="F124" s="2"/>
      <x:c r="G124" s="2"/>
    </x:row>
    <x:row r="125" ht="25" customHeight="1">
      <x:c r="A125" s="2"/>
      <x:c r="B125" s="2"/>
      <x:c r="C125" s="2"/>
      <x:c r="D125" s="2"/>
      <x:c r="E125" s="2"/>
      <x:c r="F125" s="2"/>
      <x:c r="G125" s="2"/>
    </x:row>
    <x:row r="126" ht="28" customHeight="1">
      <x:c r="A126" s="2"/>
      <x:c r="B126" s="20" t="str">
        <x:v>HOW THE RETURN IS CALCULATED</x:v>
      </x:c>
      <x:c r="C126" s="20"/>
      <x:c r="D126" s="20"/>
      <x:c r="E126" s="20"/>
      <x:c r="F126" s="2"/>
      <x:c r="G126" s="2"/>
    </x:row>
    <x:row r="127" ht="25" customHeight="1">
      <x:c r="A127" s="2"/>
      <x:c r="B127" s="2" t="str">
        <x:v>Total revenue</x:v>
      </x:c>
      <x:c r="C127" s="15" t="n">
        <x:f>IF(COUNT(C112:C113)&lt;2,"",SUM(C112:C113))</x:f>
        <x:v>24000</x:v>
      </x:c>
      <x:c r="D127" s="15" t="n">
        <x:f>IF(COUNT(D112:D113)&lt;2,"",SUM(D112:D113))</x:f>
        <x:v>20000</x:v>
      </x:c>
      <x:c r="E127" s="2"/>
      <x:c r="F127" s="2"/>
      <x:c r="G127" s="5" t="str">
        <x:v>Customer revenue + direct event revenue.</x:v>
      </x:c>
    </x:row>
    <x:row r="128" ht="25" customHeight="1">
      <x:c r="A128" s="2"/>
      <x:c r="B128" s="2" t="str">
        <x:v>Return before event cost</x:v>
      </x:c>
      <x:c r="C128" s="15" t="n">
        <x:f>IF(COUNT(C127,C114)&lt;2,"",C127*C114)</x:f>
        <x:v>24000</x:v>
      </x:c>
      <x:c r="D128" s="15" t="n">
        <x:f>IF(COUNT(D127,D114)&lt;2,"",D127*D114)</x:f>
        <x:v>20000</x:v>
      </x:c>
      <x:c r="E128" s="2"/>
      <x:c r="F128" s="2"/>
      <x:c r="G128" s="5" t="str">
        <x:v>Total revenue × gross margin.</x:v>
      </x:c>
    </x:row>
    <x:row r="129" ht="25" customHeight="1">
      <x:c r="A129" s="2"/>
      <x:c r="B129" s="2" t="str">
        <x:v>Net return</x:v>
      </x:c>
      <x:c r="C129" s="15" t="n">
        <x:f>IF(COUNT(C128,C124)&lt;2,"",C128-C124)</x:f>
        <x:v>15000</x:v>
      </x:c>
      <x:c r="D129" s="15" t="n">
        <x:f>IF(COUNT(D128,D124)&lt;2,"",D128-D124)</x:f>
        <x:v>10500</x:v>
      </x:c>
      <x:c r="E129" s="2"/>
      <x:c r="F129" s="2"/>
      <x:c r="G129" s="5" t="str">
        <x:v>Return before event cost − total event cost.</x:v>
      </x:c>
    </x:row>
    <x:row r="130" ht="25" customHeight="1">
      <x:c r="A130" s="2"/>
      <x:c r="B130" s="30" t="str">
        <x:v>Event ROI</x:v>
      </x:c>
      <x:c r="C130" s="32" t="n">
        <x:f>IF(COUNT(C129,C124)&lt;2,"",IF(C124=0,"n.a.",C129/C124))</x:f>
        <x:v>1.6666666666666667</x:v>
      </x:c>
      <x:c r="D130" s="32" t="n">
        <x:f>IF(COUNT(D129,D124)&lt;2,"",IF(D124=0,"n.a.",D129/D124))</x:f>
        <x:v>1.105263157894737</x:v>
      </x:c>
      <x:c r="E130" s="30"/>
      <x:c r="F130" s="2"/>
      <x:c r="G130" s="5" t="str">
        <x:v>Net return ÷ total event cost.</x:v>
      </x:c>
    </x:row>
    <x:row r="131" ht="25" customHeight="1">
      <x:c r="A131" s="2"/>
      <x:c r="B131" s="2" t="str">
        <x:v>Cost per qualified lead</x:v>
      </x:c>
      <x:c r="C131" s="15" t="n">
        <x:f>IF(COUNT(C124,C108)&lt;2,"",IF(C108=0,"n.a.",C124/C108))</x:f>
        <x:v>225</x:v>
      </x:c>
      <x:c r="D131" s="15" t="n">
        <x:f>IF(COUNT(D124,D108)&lt;2,"",IF(D108=0,"n.a.",D124/D108))</x:f>
        <x:v>215.9090909090909</x:v>
      </x:c>
      <x:c r="E131" s="2"/>
      <x:c r="F131" s="2"/>
      <x:c r="G131" s="5" t="str">
        <x:v>Total event cost ÷ qualified leads.</x:v>
      </x:c>
    </x:row>
    <x:row r="132" ht="25" customHeight="1">
      <x:c r="A132" s="2"/>
      <x:c r="B132" s="2" t="str">
        <x:v>Customer acquisition cost</x:v>
      </x:c>
      <x:c r="C132" s="15" t="n">
        <x:f>IF(COUNT(C124,C110)&lt;2,"",IF(C110=0,"n.a.",C124/C110))</x:f>
        <x:v>1500</x:v>
      </x:c>
      <x:c r="D132" s="15" t="n">
        <x:f>IF(COUNT(D124,D110)&lt;2,"",IF(D110=0,"n.a.",D124/D110))</x:f>
        <x:v>1900</x:v>
      </x:c>
      <x:c r="E132" s="2"/>
      <x:c r="F132" s="2"/>
      <x:c r="G132" s="5" t="str">
        <x:v>Total event cost ÷ new customers.</x:v>
      </x:c>
    </x:row>
    <x:row r="133" ht="25" customHeight="1">
      <x:c r="A133" s="2"/>
      <x:c r="B133" s="2" t="str">
        <x:v>Break-even revenue</x:v>
      </x:c>
      <x:c r="C133" s="15" t="n">
        <x:f>IF(COUNT(C124,C114)&lt;2,"",IF(C114=0,"n.a.",C124/C114))</x:f>
        <x:v>9000</x:v>
      </x:c>
      <x:c r="D133" s="15" t="n">
        <x:f>IF(COUNT(D124,D114)&lt;2,"",IF(D114=0,"n.a.",D124/D114))</x:f>
        <x:v>9500</x:v>
      </x:c>
      <x:c r="E133" s="2"/>
      <x:c r="F133" s="2"/>
      <x:c r="G133" s="5" t="str">
        <x:v>Total event cost ÷ gross margin.</x:v>
      </x:c>
    </x:row>
    <x:row r="134" ht="25" customHeight="1">
      <x:c r="A134" s="2"/>
      <x:c r="B134" s="2"/>
      <x:c r="C134" s="2"/>
      <x:c r="D134" s="2"/>
      <x:c r="E134" s="2"/>
      <x:c r="F134" s="2"/>
      <x:c r="G134" s="2"/>
    </x:row>
    <x:row r="135" ht="25" customHeight="1">
      <x:c r="A135" s="2"/>
      <x:c r="B135" s="2"/>
      <x:c r="C135" s="2"/>
      <x:c r="D135" s="2"/>
      <x:c r="E135" s="2"/>
      <x:c r="F135" s="2"/>
      <x:c r="G135" s="2"/>
    </x:row>
  </x:sheetData>
  <x:conditionalFormatting sqref="C9:C9">
    <x:cfRule type="cellIs" dxfId="0" priority="1" operator="lessThan">
      <x:formula>0</x:formula>
    </x:cfRule>
  </x:conditionalFormatting>
  <x:conditionalFormatting sqref="C38:C38">
    <x:cfRule type="cellIs" dxfId="1" priority="2" operator="lessThan">
      <x:formula>0</x:formula>
    </x:cfRule>
  </x:conditionalFormatting>
  <x:conditionalFormatting sqref="D9:D9">
    <x:cfRule type="cellIs" dxfId="2" priority="3" operator="lessThan">
      <x:formula>0</x:formula>
    </x:cfRule>
  </x:conditionalFormatting>
  <x:conditionalFormatting sqref="D38:D38">
    <x:cfRule type="cellIs" dxfId="3" priority="4" operator="lessThan">
      <x:formula>0</x:formula>
    </x:cfRule>
  </x:conditionalFormatting>
  <x:conditionalFormatting sqref="C55:C55">
    <x:cfRule type="cellIs" dxfId="4" priority="5" operator="lessThan">
      <x:formula>0</x:formula>
    </x:cfRule>
  </x:conditionalFormatting>
  <x:conditionalFormatting sqref="C84:C84">
    <x:cfRule type="cellIs" dxfId="5" priority="6" operator="lessThan">
      <x:formula>0</x:formula>
    </x:cfRule>
  </x:conditionalFormatting>
  <x:conditionalFormatting sqref="D55:D55">
    <x:cfRule type="cellIs" dxfId="6" priority="7" operator="lessThan">
      <x:formula>0</x:formula>
    </x:cfRule>
  </x:conditionalFormatting>
  <x:conditionalFormatting sqref="D84:D84">
    <x:cfRule type="cellIs" dxfId="7" priority="8" operator="lessThan">
      <x:formula>0</x:formula>
    </x:cfRule>
  </x:conditionalFormatting>
  <x:conditionalFormatting sqref="C101:C101">
    <x:cfRule type="cellIs" dxfId="8" priority="9" operator="lessThan">
      <x:formula>0</x:formula>
    </x:cfRule>
  </x:conditionalFormatting>
  <x:conditionalFormatting sqref="C130:C130">
    <x:cfRule type="cellIs" dxfId="9" priority="10" operator="lessThan">
      <x:formula>0</x:formula>
    </x:cfRule>
  </x:conditionalFormatting>
  <x:conditionalFormatting sqref="D101:D101">
    <x:cfRule type="cellIs" dxfId="10" priority="11" operator="lessThan">
      <x:formula>0</x:formula>
    </x:cfRule>
  </x:conditionalFormatting>
  <x:conditionalFormatting sqref="D130:D130">
    <x:cfRule type="cellIs" dxfId="11" priority="12" operator="lessThan">
      <x:formula>0</x:formula>
    </x:cfRule>
  </x:conditionalFormatting>
  <x:pageMargins left="0.7" right="0.7" top="0.75" bottom="0.75" header="0.3" footer="0.3"/>
</x:worksheet>
</file>